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LG DRIVE\TERVEK\2016_02_19_IKSZT\Nyírpilis\MEGVALÓSÍTÁS\KTG\"/>
    </mc:Choice>
  </mc:AlternateContent>
  <bookViews>
    <workbookView xWindow="120" yWindow="15" windowWidth="15195" windowHeight="8190"/>
  </bookViews>
  <sheets>
    <sheet name="Összesítő" sheetId="1" r:id="rId1"/>
    <sheet name="15." sheetId="2" r:id="rId2"/>
    <sheet name="21." sheetId="4" r:id="rId3"/>
    <sheet name="35." sheetId="7" r:id="rId4"/>
    <sheet name="36." sheetId="8" r:id="rId5"/>
    <sheet name="41." sheetId="10" r:id="rId6"/>
    <sheet name="43." sheetId="12" r:id="rId7"/>
    <sheet name="44." sheetId="13" r:id="rId8"/>
    <sheet name="47." sheetId="14" r:id="rId9"/>
    <sheet name="48." sheetId="15" r:id="rId10"/>
    <sheet name="61." sheetId="16" r:id="rId11"/>
    <sheet name="62." sheetId="17" r:id="rId12"/>
  </sheets>
  <calcPr calcId="152511"/>
</workbook>
</file>

<file path=xl/calcChain.xml><?xml version="1.0" encoding="utf-8"?>
<calcChain xmlns="http://schemas.openxmlformats.org/spreadsheetml/2006/main">
  <c r="H39" i="15" l="1"/>
  <c r="G39" i="15"/>
  <c r="H52" i="13"/>
  <c r="G52" i="13"/>
  <c r="H112" i="12"/>
  <c r="G112" i="12"/>
  <c r="H73" i="8"/>
  <c r="G73" i="8"/>
  <c r="H91" i="8"/>
  <c r="G91" i="8"/>
  <c r="I73" i="8" l="1"/>
  <c r="I91" i="8"/>
  <c r="I39" i="15"/>
  <c r="H19" i="17"/>
  <c r="G19" i="17"/>
  <c r="H60" i="15"/>
  <c r="G60" i="15"/>
  <c r="H17" i="10"/>
  <c r="G17" i="10"/>
  <c r="H111" i="8"/>
  <c r="G111" i="8"/>
  <c r="G89" i="4" l="1"/>
  <c r="H89" i="4"/>
  <c r="H38" i="17"/>
  <c r="G38" i="17"/>
  <c r="H17" i="16"/>
  <c r="H20" i="16" s="1"/>
  <c r="E27" i="1" s="1"/>
  <c r="G17" i="16"/>
  <c r="I17" i="16" s="1"/>
  <c r="H77" i="15"/>
  <c r="G77" i="15"/>
  <c r="I77" i="15" s="1"/>
  <c r="I60" i="15"/>
  <c r="H22" i="15"/>
  <c r="G22" i="15"/>
  <c r="H80" i="14"/>
  <c r="G80" i="14"/>
  <c r="H58" i="14"/>
  <c r="G58" i="14"/>
  <c r="I58" i="14" s="1"/>
  <c r="H39" i="14"/>
  <c r="G39" i="14"/>
  <c r="H22" i="14"/>
  <c r="G22" i="14"/>
  <c r="I22" i="14" s="1"/>
  <c r="H91" i="13"/>
  <c r="G91" i="13"/>
  <c r="H73" i="13"/>
  <c r="G73" i="13"/>
  <c r="H36" i="13"/>
  <c r="G36" i="13"/>
  <c r="H18" i="13"/>
  <c r="G18" i="13"/>
  <c r="I18" i="13" s="1"/>
  <c r="H95" i="12"/>
  <c r="G95" i="12"/>
  <c r="H81" i="12"/>
  <c r="G81" i="12"/>
  <c r="I81" i="12" s="1"/>
  <c r="H67" i="12"/>
  <c r="G67" i="12"/>
  <c r="H56" i="12"/>
  <c r="G56" i="12"/>
  <c r="I56" i="12" s="1"/>
  <c r="H41" i="12"/>
  <c r="G41" i="12"/>
  <c r="H29" i="12"/>
  <c r="G29" i="12"/>
  <c r="I29" i="12" s="1"/>
  <c r="H17" i="12"/>
  <c r="G17" i="12"/>
  <c r="H74" i="10"/>
  <c r="G74" i="10"/>
  <c r="I74" i="10" s="1"/>
  <c r="H60" i="10"/>
  <c r="G60" i="10"/>
  <c r="H46" i="10"/>
  <c r="G46" i="10"/>
  <c r="I46" i="10" s="1"/>
  <c r="H32" i="10"/>
  <c r="G32" i="10"/>
  <c r="H54" i="8"/>
  <c r="G54" i="8"/>
  <c r="H37" i="8"/>
  <c r="G37" i="8"/>
  <c r="H19" i="8"/>
  <c r="G19" i="8"/>
  <c r="H121" i="7"/>
  <c r="G121" i="7"/>
  <c r="H108" i="7"/>
  <c r="G108" i="7"/>
  <c r="H95" i="7"/>
  <c r="G95" i="7"/>
  <c r="H82" i="7"/>
  <c r="G82" i="7"/>
  <c r="H69" i="7"/>
  <c r="G69" i="7"/>
  <c r="H57" i="7"/>
  <c r="G57" i="7"/>
  <c r="H44" i="7"/>
  <c r="G44" i="7"/>
  <c r="H30" i="7"/>
  <c r="G30" i="7"/>
  <c r="H18" i="7"/>
  <c r="G18" i="7"/>
  <c r="H73" i="4"/>
  <c r="G73" i="4"/>
  <c r="H61" i="4"/>
  <c r="G61" i="4"/>
  <c r="H37" i="4"/>
  <c r="G37" i="4"/>
  <c r="H21" i="4"/>
  <c r="G21" i="4"/>
  <c r="H80" i="15" l="1"/>
  <c r="E26" i="1" s="1"/>
  <c r="I39" i="14"/>
  <c r="I80" i="14"/>
  <c r="I36" i="13"/>
  <c r="I91" i="13"/>
  <c r="I73" i="13"/>
  <c r="I17" i="12"/>
  <c r="I41" i="12"/>
  <c r="I67" i="12"/>
  <c r="I95" i="12"/>
  <c r="H118" i="12"/>
  <c r="E23" i="1" s="1"/>
  <c r="H77" i="10"/>
  <c r="E22" i="1" s="1"/>
  <c r="H114" i="8"/>
  <c r="E21" i="1" s="1"/>
  <c r="G114" i="8"/>
  <c r="D21" i="1" s="1"/>
  <c r="I18" i="7"/>
  <c r="I44" i="7"/>
  <c r="I69" i="7"/>
  <c r="I95" i="7"/>
  <c r="I121" i="7"/>
  <c r="I30" i="7"/>
  <c r="I57" i="7"/>
  <c r="H92" i="4"/>
  <c r="E19" i="1" s="1"/>
  <c r="I82" i="7"/>
  <c r="I108" i="7"/>
  <c r="I32" i="10"/>
  <c r="I60" i="10"/>
  <c r="I37" i="4"/>
  <c r="I73" i="4"/>
  <c r="I19" i="8"/>
  <c r="I54" i="8"/>
  <c r="I21" i="4"/>
  <c r="I61" i="4"/>
  <c r="H125" i="7"/>
  <c r="E20" i="1" s="1"/>
  <c r="I37" i="8"/>
  <c r="H94" i="13"/>
  <c r="E24" i="1" s="1"/>
  <c r="I22" i="15"/>
  <c r="I38" i="17"/>
  <c r="G41" i="17"/>
  <c r="H41" i="17"/>
  <c r="E28" i="1" s="1"/>
  <c r="G20" i="16"/>
  <c r="G80" i="15"/>
  <c r="H83" i="14"/>
  <c r="E25" i="1" s="1"/>
  <c r="G83" i="14"/>
  <c r="G94" i="13"/>
  <c r="G118" i="12"/>
  <c r="G77" i="10"/>
  <c r="G125" i="7"/>
  <c r="G92" i="4"/>
  <c r="I41" i="17" l="1"/>
  <c r="D28" i="1"/>
  <c r="F28" i="1" s="1"/>
  <c r="D27" i="1"/>
  <c r="F27" i="1" s="1"/>
  <c r="I20" i="16"/>
  <c r="D26" i="1"/>
  <c r="F26" i="1" s="1"/>
  <c r="I80" i="15"/>
  <c r="D25" i="1"/>
  <c r="F25" i="1" s="1"/>
  <c r="I83" i="14"/>
  <c r="D24" i="1"/>
  <c r="F24" i="1" s="1"/>
  <c r="D38" i="1" s="1"/>
  <c r="I94" i="13"/>
  <c r="D23" i="1"/>
  <c r="F23" i="1" s="1"/>
  <c r="I118" i="12"/>
  <c r="D22" i="1"/>
  <c r="F22" i="1" s="1"/>
  <c r="I77" i="10"/>
  <c r="F21" i="1"/>
  <c r="D20" i="1"/>
  <c r="F20" i="1" s="1"/>
  <c r="I125" i="7"/>
  <c r="D19" i="1"/>
  <c r="F19" i="1" s="1"/>
  <c r="I92" i="4"/>
  <c r="H22" i="2"/>
  <c r="G22" i="2"/>
  <c r="D39" i="1" l="1"/>
  <c r="I22" i="2"/>
  <c r="H28" i="2"/>
  <c r="E18" i="1" s="1"/>
  <c r="G28" i="2"/>
  <c r="D18" i="1" l="1"/>
  <c r="I28" i="2"/>
  <c r="F18" i="1" l="1"/>
  <c r="F32" i="1" l="1"/>
  <c r="F33" i="1" s="1"/>
  <c r="F34" i="1" s="1"/>
  <c r="D37" i="1"/>
</calcChain>
</file>

<file path=xl/sharedStrings.xml><?xml version="1.0" encoding="utf-8"?>
<sst xmlns="http://schemas.openxmlformats.org/spreadsheetml/2006/main" count="673" uniqueCount="343">
  <si>
    <t>Anyag</t>
  </si>
  <si>
    <t>Díj</t>
  </si>
  <si>
    <t>Összes</t>
  </si>
  <si>
    <t>Munkanem</t>
  </si>
  <si>
    <t>egység</t>
  </si>
  <si>
    <t>mennyiség</t>
  </si>
  <si>
    <t>egy.anyag</t>
  </si>
  <si>
    <t>egy.díj</t>
  </si>
  <si>
    <t>Munkadíj</t>
  </si>
  <si>
    <t>Verzió:2016-1</t>
  </si>
  <si>
    <t>Keverékek és ideiglenes segédszerkezetek</t>
  </si>
  <si>
    <t>Zsaluzás és állványozás</t>
  </si>
  <si>
    <t>m2</t>
  </si>
  <si>
    <t>Könnyű állványszerkezetek</t>
  </si>
  <si>
    <t>db</t>
  </si>
  <si>
    <t>Alépítményi munkák</t>
  </si>
  <si>
    <t>Irtás, föld- és sziklamunka</t>
  </si>
  <si>
    <t>Munkagödör és munkaárok készítése</t>
  </si>
  <si>
    <t>Munkaárok földkiemelése közművesített területen,kézi erővel,</t>
  </si>
  <si>
    <t>bármely konzisztenciájú talajban, dúcolás nélkül,</t>
  </si>
  <si>
    <t>2,0 m˛ szelvényig,</t>
  </si>
  <si>
    <t>m3</t>
  </si>
  <si>
    <t>MVH kód: 21-004-0015675 </t>
  </si>
  <si>
    <t>Kód: 21-004-005.1.2.1</t>
  </si>
  <si>
    <t>Alakító földmunka</t>
  </si>
  <si>
    <t>Tükörkészítés tömörítés nélkül,</t>
  </si>
  <si>
    <t>sík felületen</t>
  </si>
  <si>
    <t>kézi erővel</t>
  </si>
  <si>
    <t>talajosztály: V-VI.</t>
  </si>
  <si>
    <t>MVH kód: 21-011-0016384 </t>
  </si>
  <si>
    <t>Kód: 21-011-001.1.1</t>
  </si>
  <si>
    <t>Kiegészítő tevékenységek</t>
  </si>
  <si>
    <t>Fejtett föld felrakása szállítóeszközre,</t>
  </si>
  <si>
    <t>kézi erővel,</t>
  </si>
  <si>
    <t>talajosztály I-IV.</t>
  </si>
  <si>
    <t>MVH kód: 21-011-0016762 </t>
  </si>
  <si>
    <t>Kód: 21-011-011.3</t>
  </si>
  <si>
    <t>Építési törmelék konténeres elszállítása, lerakása,lerakóhelyi díjjal,</t>
  </si>
  <si>
    <t>5,0 mł-es konténerbe</t>
  </si>
  <si>
    <t>MVH kód: 21-011-0016825 </t>
  </si>
  <si>
    <t>Kód: 21-011-012</t>
  </si>
  <si>
    <t>Építőmesteri munkák</t>
  </si>
  <si>
    <t>Bontási munkák</t>
  </si>
  <si>
    <t>Ácsmunka</t>
  </si>
  <si>
    <t>Tetőfólia- és alátétlemez-terítés</t>
  </si>
  <si>
    <t>MVH kód: 35-011-1921716 </t>
  </si>
  <si>
    <t>Kód: 35-011-001.2.1-1251011</t>
  </si>
  <si>
    <t>Faanyag gomba és rovar kártevők elleni védelme</t>
  </si>
  <si>
    <t>Faanyag gomba és rovarkártevő elleni</t>
  </si>
  <si>
    <t>megszüntető védelme</t>
  </si>
  <si>
    <t>mázolási technológiával felhordott anyaggal</t>
  </si>
  <si>
    <t>EMBALIT PC faanyag gomba, rovar kártevők elleni megszüntető védelmére</t>
  </si>
  <si>
    <t>Vakolás és rabicolás</t>
  </si>
  <si>
    <t>Bontások</t>
  </si>
  <si>
    <t>Vakolat leverése</t>
  </si>
  <si>
    <t>kézi felhordással,</t>
  </si>
  <si>
    <t>sima, normál mész-cement vakolat,</t>
  </si>
  <si>
    <t>Szakipari munkák</t>
  </si>
  <si>
    <t>m</t>
  </si>
  <si>
    <t>MVH kód: 36-000-0110610 </t>
  </si>
  <si>
    <t>Kód: 36-000-001.3</t>
  </si>
  <si>
    <t>homlokzatról 2,5 cm vastagságig</t>
  </si>
  <si>
    <t>MVH kód: 36-005-0114834 </t>
  </si>
  <si>
    <t>Kód: 36-005-001.1.1.1.1-0417801</t>
  </si>
  <si>
    <t>Homlokzatvakolatok, előkevert gyári szárazhabarcsból</t>
  </si>
  <si>
    <t>Homlokzati alapvakolat réteg készítése</t>
  </si>
  <si>
    <t>előkevert normál szárazhabarcsból,</t>
  </si>
  <si>
    <t>2 cm vastagságban</t>
  </si>
  <si>
    <t>Sakret PM-01 Kézi vakoló- és falazóhabarcs</t>
  </si>
  <si>
    <t>MVH kód: 44-000-0355513 </t>
  </si>
  <si>
    <t>Kód: 44-000-001.1</t>
  </si>
  <si>
    <t>Asztalosszerkezetek elhelyezése</t>
  </si>
  <si>
    <t>Fa nyílászáró szerkezetek bontása, ajtó, ablak vagy kapu,</t>
  </si>
  <si>
    <t>2,00 m2-ig</t>
  </si>
  <si>
    <t>Felületképzés (festés, mázolás, tapétázás, korrózióvédelem)</t>
  </si>
  <si>
    <t>Felület előkészítések, részmunkák</t>
  </si>
  <si>
    <t>Belső festéseknél felület előkészítése, részmunkák;</t>
  </si>
  <si>
    <t>bármilyen padozatú helyiségben,</t>
  </si>
  <si>
    <t>tagolatlan felületen</t>
  </si>
  <si>
    <t>MVH kód: 47-000-0450462 </t>
  </si>
  <si>
    <t>Kód: 47-000-001.21.2.1.1.1-0150145</t>
  </si>
  <si>
    <t>glettelés,</t>
  </si>
  <si>
    <t>műanyag kötőanyagú glettel (simítótapasszal),</t>
  </si>
  <si>
    <t>vakolt felületen,</t>
  </si>
  <si>
    <t>Deko simítótapasz, fehér, EAN: 5995061277513</t>
  </si>
  <si>
    <t>MVH kód: 47-000-0452755 </t>
  </si>
  <si>
    <t>Kód: 47-000-007.2.2.2-0152801</t>
  </si>
  <si>
    <t>Fafelületek mázolásának előkészítő és részmunkái;</t>
  </si>
  <si>
    <t>fafelület beeresztő alapozása egy rétegben,</t>
  </si>
  <si>
    <t>oldószeres alapozóval,</t>
  </si>
  <si>
    <t>tagolt felületen</t>
  </si>
  <si>
    <t>Sadolin Base alapozó, EAN: 5992453081017</t>
  </si>
  <si>
    <t>Javítási és pótlási munkák</t>
  </si>
  <si>
    <t>Vakolatjavítás</t>
  </si>
  <si>
    <t>hiánypótlás 5% alatt</t>
  </si>
  <si>
    <t>Szigetelés</t>
  </si>
  <si>
    <t>Hőszigetelések</t>
  </si>
  <si>
    <t>Födém;</t>
  </si>
  <si>
    <t>Padló hőszigetelő anyag elhelyezése, vízszintes felületen,</t>
  </si>
  <si>
    <t>MVH kód: 48-007-2432603 </t>
  </si>
  <si>
    <t>Kód: 48-007-041.1.5.1-0114337</t>
  </si>
  <si>
    <t>nem járható födémre,</t>
  </si>
  <si>
    <t>szálas szigetelő anyaggal (üveggyapot, kőzetgyapot)</t>
  </si>
  <si>
    <t>Homlokzati hőszigetelőrendszerek</t>
  </si>
  <si>
    <t>ragasztóporból képzett ragasztóba,</t>
  </si>
  <si>
    <t>tagolatlan, sík, függőleges falon</t>
  </si>
  <si>
    <t>MVH kód: 48-021-3301493 </t>
  </si>
  <si>
    <t>Kód: 48-021-001.51.2.3.1</t>
  </si>
  <si>
    <t>Szigetelések rögzítése</t>
  </si>
  <si>
    <t>Szigetelések rögzítése;</t>
  </si>
  <si>
    <t>Hőszigetelő táblák pontszerű mechanikai rögzítése,</t>
  </si>
  <si>
    <t>homlokzaton,</t>
  </si>
  <si>
    <t>vázkerámia vagy pórusbeton aljzatszerkezethez,</t>
  </si>
  <si>
    <t>fém beütődübelekkel</t>
  </si>
  <si>
    <t>MVH kód: 36-005-0118914 </t>
  </si>
  <si>
    <t>Kód: 36-005-021.2.2.2-0418243</t>
  </si>
  <si>
    <t>Vékonyvakolatok, színvakolatok felhordásaalapozott, előkészített felületre,</t>
  </si>
  <si>
    <t>vödrös kiszerelésű anyagból,</t>
  </si>
  <si>
    <t>vizes bázisú, műgyanta kötőanyagú vékonyvakolat készítése,egy rétegben,</t>
  </si>
  <si>
    <t>1,5-2,5 mm-es szemcsemérettel</t>
  </si>
  <si>
    <t>Capatect KD-Reibputz 15 diszperziós vékonyvakolat, színes II</t>
  </si>
  <si>
    <t>MVH kód: 47-010-0453336 </t>
  </si>
  <si>
    <t>Kód: 47-010-002.1.1-0418101</t>
  </si>
  <si>
    <t>Alapozások belső-, homlokzati festésekhez</t>
  </si>
  <si>
    <t>Enyhén nedvszívó vagy sima falfelületek tapadásközvetítő alapozása,</t>
  </si>
  <si>
    <t>vizes-diszperziós akril bázisú alapozóval,</t>
  </si>
  <si>
    <t>Capatect Putzgrund vakolatalapozó, fehér</t>
  </si>
  <si>
    <t>Műanyag ablakok elhelyezése</t>
  </si>
  <si>
    <t>Műanyag kültéri nyílászárók,</t>
  </si>
  <si>
    <t>4,00 m kerület felett</t>
  </si>
  <si>
    <t>Összesen</t>
  </si>
  <si>
    <t>Áfa 27%</t>
  </si>
  <si>
    <t>Bekerülési költség</t>
  </si>
  <si>
    <t>MVH kód: 21-003-0014710 </t>
  </si>
  <si>
    <t>Kód: 21-003-005.1.1.2</t>
  </si>
  <si>
    <t>III. talajosztály</t>
  </si>
  <si>
    <t xml:space="preserve">Munkahelyi depóniából építési törmelék konténerbe rakása, kézi erővel, </t>
  </si>
  <si>
    <t>önálló munka esetén elszámolva,konténer szállítás nélkül</t>
  </si>
  <si>
    <t xml:space="preserve">URSA SF 35 kasírozatlan többfunkciós öntartó ásványgyapot (üveggyapot) </t>
  </si>
  <si>
    <t>hő- és hangszigetelő tekercs, Ë?D=0,035 (W/mK), 100 mm</t>
  </si>
  <si>
    <t>Nyírpilis Község Önkormányzata</t>
  </si>
  <si>
    <t>Nyírpilis, Fő u.</t>
  </si>
  <si>
    <t>Nyírpilis, Károlyi u.</t>
  </si>
  <si>
    <t>MVH kód: 15-012-0012425 </t>
  </si>
  <si>
    <t>Kód: 15-012-006.1</t>
  </si>
  <si>
    <t xml:space="preserve">Homlokzati csőállvány állítása állványcsőből mint munkaállvány,szintenkénti pallóterítéssel, korláttal, </t>
  </si>
  <si>
    <t>lábdeszkával, kétlábas,0,60-0,90 m padlószélességgel, munkapadló távolság 2,00 m, 2,00 kN/m˛</t>
  </si>
  <si>
    <t>terhelhetőséggel, állványépítés MSZ és alkalmazástechnikai kézikönyv szerint,</t>
  </si>
  <si>
    <t>6,00 m munkapadló magasságig</t>
  </si>
  <si>
    <t>MVH kód: 35-000-0108132 </t>
  </si>
  <si>
    <t>Kód: 35-000-002.1</t>
  </si>
  <si>
    <t>Tetőlécezés bontása bármely</t>
  </si>
  <si>
    <t>egyszeres hornyolt cserépfedés alatt</t>
  </si>
  <si>
    <t>MVH kód: 35-000-0108161 </t>
  </si>
  <si>
    <t>Kód: 35-000-004</t>
  </si>
  <si>
    <t>Tetődeszkázat bontása</t>
  </si>
  <si>
    <t>MVH kód: 35-002-3786743 </t>
  </si>
  <si>
    <t>Kód: 35-002-001-0994074</t>
  </si>
  <si>
    <t>Fóliaterítés és -felerősítés 10 cm-es átfedéssel</t>
  </si>
  <si>
    <t>TERRÁN MediFol TEC 150 tetőfólia 150 g/m2 sd=5 m</t>
  </si>
  <si>
    <t>MVH kód: 35-003-0108721 </t>
  </si>
  <si>
    <t>Kód: 35-003-001.1-0410024</t>
  </si>
  <si>
    <t>Tetőlécezések, szelemenek</t>
  </si>
  <si>
    <t>Tetőlécezés</t>
  </si>
  <si>
    <t>hornyolt cserépfedés alá</t>
  </si>
  <si>
    <t>Fenyő tetőléc 3-6,5 m 25x50 mm</t>
  </si>
  <si>
    <t>MVH kód: 35-003-0108830 </t>
  </si>
  <si>
    <t>Kód: 35-003-001.6</t>
  </si>
  <si>
    <t>tetőfelület ellenlécezésének elkészítése</t>
  </si>
  <si>
    <t>MVH kód: 35-003-0108934 </t>
  </si>
  <si>
    <t>Kód: 35-003-003-0410051</t>
  </si>
  <si>
    <t>Gerincléc elhelyezése gerincléctartóra,taréjgerinc- és élgerincképzésnél</t>
  </si>
  <si>
    <t>Tetőléc 2-6.5 m hosszú 30/32x48/50 mm</t>
  </si>
  <si>
    <t>MVH kód: 35-004-0108960 </t>
  </si>
  <si>
    <t>Kód: 35-004-001.3</t>
  </si>
  <si>
    <t>Deszkázások</t>
  </si>
  <si>
    <t>Deszkázás</t>
  </si>
  <si>
    <t>ereszdeszkázás gyalult, hornyolt deszkával, hajópadlóval</t>
  </si>
  <si>
    <t>MVH kód: 35-080-0109890 </t>
  </si>
  <si>
    <t>Kód: 35-080-004.2-0310001</t>
  </si>
  <si>
    <t>Szerkezeti részek cseréje, átalakítása</t>
  </si>
  <si>
    <t>Szelemen, szarufa, lécezés cseréje;</t>
  </si>
  <si>
    <t>szarufák</t>
  </si>
  <si>
    <t>Lucfenyő fűrészelt gerenda 100x100 mm-es</t>
  </si>
  <si>
    <t>fam3</t>
  </si>
  <si>
    <t>Tetőfedés</t>
  </si>
  <si>
    <t>MVH kód: 41-003-2617103 </t>
  </si>
  <si>
    <t>Kód: 41-003-101.1.1.2-0115255</t>
  </si>
  <si>
    <t>Égetett agyag anyagú cserépfedések</t>
  </si>
  <si>
    <t>Egyszeres fedés sajtolt égetett agyag tetőcserepekkel,</t>
  </si>
  <si>
    <t>(T, CS, K, PO, PA típusú),</t>
  </si>
  <si>
    <t>rögzítés nélkül,</t>
  </si>
  <si>
    <t>31-35° tetőhajlásszög között</t>
  </si>
  <si>
    <t>TONDACH BOLERO kerámia alapcserép, 30x50 cm, terrakotta</t>
  </si>
  <si>
    <t>MVH kód: 41-003-2617483 </t>
  </si>
  <si>
    <t>Kód: 41-003-119.11.1-0115313</t>
  </si>
  <si>
    <t>Sajtolt égetett agyag tetőcserepeknél</t>
  </si>
  <si>
    <t>élgerinc készítése,</t>
  </si>
  <si>
    <t>gerinccseréppel, gerinccserép-rögzítővel,gerincszellőző-szalaggal, fésűs gerincelemmel</t>
  </si>
  <si>
    <t>TONDACH Sajtolt sima gerinccserép gerincrögzítővel, kerámia, 41x25/21,5 cm, terrakotta</t>
  </si>
  <si>
    <t>MVH kód: 41-003-2617764 </t>
  </si>
  <si>
    <t>Kód: 41-003-119.21.1-0115258</t>
  </si>
  <si>
    <t>kiszellőztetés,</t>
  </si>
  <si>
    <t>szellőzőcserép elhelyezése tetőfelületen</t>
  </si>
  <si>
    <t>TONDACH BOLERO kerámia szellőzőcserép, 30x50 cm, terrakotta</t>
  </si>
  <si>
    <t>MVH kód: 41-003-0201374 </t>
  </si>
  <si>
    <t>Kód: 41-003-029.31-0194019</t>
  </si>
  <si>
    <t>Egyszeres húzott, hornyolt tetőcserép fedésnél,</t>
  </si>
  <si>
    <t>hófogó- és biztonsági rendszer kiegészítők elhelyezése tetőfelületen</t>
  </si>
  <si>
    <t>TONDACH fém hófogó hornyolt tetőcseréphez C 380</t>
  </si>
  <si>
    <t>MVH kód: 43-000-0330732 </t>
  </si>
  <si>
    <t>Kód: 43-000-001</t>
  </si>
  <si>
    <t>Bádogozás</t>
  </si>
  <si>
    <t>Függőereszcsatorna bontása,50 cm kiterített szélességig</t>
  </si>
  <si>
    <t>MVH kód: 43-000-0330773 </t>
  </si>
  <si>
    <t>Kód: 43-000-005</t>
  </si>
  <si>
    <t>Lefolyó csatorna bontása50 cm kiterített szélességig</t>
  </si>
  <si>
    <t>MVH kód: 43-000-0330790 </t>
  </si>
  <si>
    <t>Kód: 43-000-007</t>
  </si>
  <si>
    <t>Szegélyek, párkány könyöklő bontása,100 cm kiterített szélességig</t>
  </si>
  <si>
    <t>MVH kód: 43-002-0334520 </t>
  </si>
  <si>
    <t>Kód: 43-002-001.7-0140002</t>
  </si>
  <si>
    <t>Csatornák</t>
  </si>
  <si>
    <t>Függőereszcsatorna szerelése, félkörszelvényű,bármilyen kiterített szélességben,</t>
  </si>
  <si>
    <t>horganyzott acéllemezből</t>
  </si>
  <si>
    <t>Függőereszcsatorna Ha 0,55, félkör szelvényű, Ksz: 33 cm</t>
  </si>
  <si>
    <t>MVH kód: 43-002-0336021 </t>
  </si>
  <si>
    <t>Kód: 43-002-011.6-0140602</t>
  </si>
  <si>
    <t>Lefolyócső szerelése kör keresztmetszettel,bármilyen kiterített szélességgel,</t>
  </si>
  <si>
    <t>Horganyzott lefolyócső Ha 0,55, körszelvényű, Ksz: 33 cm</t>
  </si>
  <si>
    <t>Szegélyek és hajlatok</t>
  </si>
  <si>
    <t>horganyzott acéllemezből,</t>
  </si>
  <si>
    <t>40 cm kiterített szélességgel</t>
  </si>
  <si>
    <t>MVH kód: 43-003-0342866 </t>
  </si>
  <si>
    <t>Kód: 43-003-005.1.3.2-0993008</t>
  </si>
  <si>
    <t>Kéményszegély szerelése</t>
  </si>
  <si>
    <t>keményhéjalású tetőhöz,</t>
  </si>
  <si>
    <t>Kéményszegély LINDAB FOP tűzihorganyzott/Z 275, 0,5 mm vtg., Ksz: 40 cm</t>
  </si>
  <si>
    <t>MVH kód: 43-003-0345733 </t>
  </si>
  <si>
    <t>Kód: 43-003-008.2.1-0144503</t>
  </si>
  <si>
    <t>Ablak- vagy szemöldökpárkány</t>
  </si>
  <si>
    <t>színes műanyagbevonatú horganyzott acéllemezből,</t>
  </si>
  <si>
    <t>50 cm kiterített szélességig</t>
  </si>
  <si>
    <t xml:space="preserve">LINDAB ÖB-100; Lv. 0,50 mm ablakpárkány horganyzott acél + 25 ?m műanyag bevonat, </t>
  </si>
  <si>
    <t>standard színben</t>
  </si>
  <si>
    <t>MVH kód: 47-011-0456466 </t>
  </si>
  <si>
    <t>Kód: 47-011-015.1.1.1-0156501</t>
  </si>
  <si>
    <t>Belsőfestések</t>
  </si>
  <si>
    <t>Diszperziós festés</t>
  </si>
  <si>
    <t>műanyag bázisú vizes-diszperziós fehér vagy gyárilag színezett festékkel,</t>
  </si>
  <si>
    <t>új vagy régi lekapart, előkészített alapfelületen,vakolaton, két rétegben,</t>
  </si>
  <si>
    <t>tagolatlan sima felületen</t>
  </si>
  <si>
    <t>Multifund matt, lemosható beltéri akrilfesték, fehér</t>
  </si>
  <si>
    <t>egyenes él-képzésű, érdesített XPS hőszigetelő lapokkal,</t>
  </si>
  <si>
    <t>MVH kód: 61-004-0675363 </t>
  </si>
  <si>
    <t>Kód: 61-004-001.1-0110811</t>
  </si>
  <si>
    <t>Közlekedés építési munkák</t>
  </si>
  <si>
    <t>Útburkolatalap és makadámburkolat készítése</t>
  </si>
  <si>
    <t>Makadám rendszerű alapok</t>
  </si>
  <si>
    <t>Szórt alap készítése, egy rétegben,</t>
  </si>
  <si>
    <t>15-25 cm vastagságban, 4 cm hézagkitöltéssel,zúzottkőből vagy kohósalakkőből</t>
  </si>
  <si>
    <t>Zúzottkő Z 55/80, Iszkaszentgyörgy</t>
  </si>
  <si>
    <t>MVH kód: 62-003-0681631 </t>
  </si>
  <si>
    <t>Kód: 62-003-051.2-0617101</t>
  </si>
  <si>
    <t>Kőburkolat készítése</t>
  </si>
  <si>
    <t>Burkolatok</t>
  </si>
  <si>
    <t>Térburkolat készítése rendszerkövekből 6 cm-es vastagsággal,</t>
  </si>
  <si>
    <t>10x20x6; 20x20x6; 30x20x6; 30x30x6; 40x40x6 cm-es méretekben</t>
  </si>
  <si>
    <t>SEMMELROCK Citytop 10x20x6 cm, szürke</t>
  </si>
  <si>
    <t>ötkamrás profil, kétszárnyú,</t>
  </si>
  <si>
    <t>középnyíló bukó-nyíló</t>
  </si>
  <si>
    <t>15. Zsaluzás</t>
  </si>
  <si>
    <t>21. Földmunka</t>
  </si>
  <si>
    <t>35. Ácsmunka</t>
  </si>
  <si>
    <t>36. Vakolás</t>
  </si>
  <si>
    <t>41. Tetőfedés</t>
  </si>
  <si>
    <t>43. Bádogozás</t>
  </si>
  <si>
    <t>44. Asztalos szerkezetek</t>
  </si>
  <si>
    <t>44. Asztalos szerkezet</t>
  </si>
  <si>
    <t>47. Felületképzés</t>
  </si>
  <si>
    <t>48. Szigetelés</t>
  </si>
  <si>
    <t>61. Útburkolat alap</t>
  </si>
  <si>
    <t>62. Kőburkolatok</t>
  </si>
  <si>
    <t>( IKSZT létrehozása)</t>
  </si>
  <si>
    <t>Kisház</t>
  </si>
  <si>
    <t>Lábazati vakolatok</t>
  </si>
  <si>
    <t>Lábazati vakolatok;</t>
  </si>
  <si>
    <t>MVH kód: 41-000-0197690 </t>
  </si>
  <si>
    <t>Kód: 41-000-002</t>
  </si>
  <si>
    <t>Hullámlemez fedés bontása (pala, fém, műanyag)</t>
  </si>
  <si>
    <t>MVH kód: 44-012-1587150 </t>
  </si>
  <si>
    <t>Kód: 44-012-001.1.2.6.1-0215093</t>
  </si>
  <si>
    <t>hőszigetelt, fokozott légzárású ablak elhelyezéseelőre kihagyott falnyílásba, tömítés nélkül (szerelvényezve, finombeállítással),</t>
  </si>
  <si>
    <t>ACTUAL 5 kamrás SOLAR, műanyag középen nyíló bukó-nyíló ablak, kétszárnyú fehér, U=1,1 W/m2K hőszigetelt üvegezéssel 150 x 150 cm</t>
  </si>
  <si>
    <t>MVH kód: 44-012-1585472 </t>
  </si>
  <si>
    <t>Kód: 44-012-001.1.1.3.1-0215068</t>
  </si>
  <si>
    <t>4,00 m kerületig,</t>
  </si>
  <si>
    <t>ötkamrás profil, egyszárnyú,</t>
  </si>
  <si>
    <t>bukó-nyíló</t>
  </si>
  <si>
    <t>ACTUAL 5 kamrás SOLAR, műanyag bukó-nyíló ablak, egyszárnyú fehér, U=1,1 W/m2K hőszigetelt üvegezéssel 60 x 60 cm</t>
  </si>
  <si>
    <t>MVH kód: 44-012-1587145 </t>
  </si>
  <si>
    <t>Kód: 44-012-001.1.2.6.1-0215092</t>
  </si>
  <si>
    <t>ACTUAL 5 kamrás SOLAR, műanyag középen nyíló bukó-nyíló ablak, kétszárnyú fehér, U=1,1 W/m2K hőszigetelt üvegezéssel 150 x 120 cm</t>
  </si>
  <si>
    <t>MVH kód: 36-090-0129952 </t>
  </si>
  <si>
    <t>Kód: 36-090-001.1.1-0550030</t>
  </si>
  <si>
    <t>oldalfalon, tégla-, beton-, kőfelületen vagy építőlemezen,a meglazult, sérült vakolat előzetes leverésével,</t>
  </si>
  <si>
    <t>Hvb4-mc, beltéri, vakoló, cementes mészhabarcs mészpéppel</t>
  </si>
  <si>
    <t>MVH kód: 48-010-1823474 </t>
  </si>
  <si>
    <t>Kód: 48-010-001.3.1.1-0118007</t>
  </si>
  <si>
    <t>Homlokzati hőszigetelés, üvegszövetháló-erősítéssel,(mechanikai rögzítés, felületi zárás valamint kiegészítő profilokkülön tételben szerepelnek),</t>
  </si>
  <si>
    <t>MASTERPLAST Isomaster XPS extrudált polisztirolhab lemez, 1250x600x100 mm, Cikkszám: 0510-8IR10000</t>
  </si>
  <si>
    <t>MVH kód: 62-002-2071560 </t>
  </si>
  <si>
    <t>Kód: 62-002-001.4.2-0619060</t>
  </si>
  <si>
    <t>Burkolatszegélyek</t>
  </si>
  <si>
    <t>Kiemelt szegély készítése, alapárok kiemelésével,beton alapgerendával és megtámasztással,hézagolással,</t>
  </si>
  <si>
    <t>előregyártott szegélykőből,</t>
  </si>
  <si>
    <t>100 cm hosszú elemekből</t>
  </si>
  <si>
    <t>LEIER Quartz kerti szegélykő, 100x5x25 cm, Szürke, Cikkszám: HUTX5164C12/15 - XN(H) földnedves kavicsbeton keverék CEM 32,5 pc. D?max = 16 mm, m = 6,3 finomsági modulussal</t>
  </si>
  <si>
    <t>MVH kód: 36-005-0120360 </t>
  </si>
  <si>
    <t>Kód: 36-005-021.2.4.2-0418191</t>
  </si>
  <si>
    <t>szilikát vékonyvakolat készítése, egy rétegben,</t>
  </si>
  <si>
    <t>Capatect SI-Reibputz 20 vékonyvakolat, fehér</t>
  </si>
  <si>
    <t>MVH kód: 36-007-0123131 </t>
  </si>
  <si>
    <t>Kód: 36-007-009.1.1-0415939</t>
  </si>
  <si>
    <t>lábazati alapvakolat felhordása kézi erővel,</t>
  </si>
  <si>
    <t>Baumit Lábazati alapvakolat Cikkszám: 151803</t>
  </si>
  <si>
    <t>MVH kód: 43-003-0339500 </t>
  </si>
  <si>
    <t>Kód: 43-003-002.2.2-0993249</t>
  </si>
  <si>
    <t>Oromszegély szerelése,</t>
  </si>
  <si>
    <t>Oromszegély LINDAB FOP-CO/PE tüzihorganyzott acél + műanyag bevonat, 0,5 mm vtg., standard színben, Ksz: 40 cm</t>
  </si>
  <si>
    <t>MVH kód: 44-012-1931522 </t>
  </si>
  <si>
    <t>Kód: 44-012-001.1.1.3.5-0167041</t>
  </si>
  <si>
    <t>nyíló</t>
  </si>
  <si>
    <t>FENSTHERM BRILL nyíló ablak, 5 kamrás VEKA SOFTLINE 70 AD PVC profil, uw&lt;1,4 W/m2K, mérete: 60 x 60 cm</t>
  </si>
  <si>
    <t>MVH kód: 48-010-1824176 </t>
  </si>
  <si>
    <t>Kód: 48-010-001.6.2.1-0414686</t>
  </si>
  <si>
    <t>normál homlokzati kőzetgyapot hőszigetelő lapokkal,</t>
  </si>
  <si>
    <t>LB-Knauf ásványi hőszigetelő tábla 10 cm, Csz.: 839101</t>
  </si>
  <si>
    <t>Közösségi ház</t>
  </si>
  <si>
    <t>0309</t>
  </si>
  <si>
    <t>0310</t>
  </si>
  <si>
    <t>0311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</si>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</sst>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u/>
      <sz val="11"/>
      <color theme="10"/>
      <name val="Arial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1" applyFont="1" applyAlignment="1" applyProtection="1"/>
    <xf numFmtId="0" fontId="1" fillId="0" borderId="0" xfId="0" applyFont="1"/>
    <xf numFmtId="0" fontId="6" fillId="0" borderId="0" xfId="0" applyFont="1"/>
    <xf numFmtId="0" fontId="7" fillId="0" borderId="0" xfId="0" applyFont="1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49" fontId="0" fillId="0" borderId="0" xfId="0" applyNumberFormat="1"/>
    <xf numFmtId="49" fontId="0" fillId="2" borderId="0" xfId="0" applyNumberFormat="1" applyFill="1"/>
    <xf numFmtId="0" fontId="0" fillId="2" borderId="1" xfId="0" applyFill="1" applyBorder="1"/>
    <xf numFmtId="3" fontId="0" fillId="2" borderId="1" xfId="0" applyNumberFormat="1" applyFill="1" applyBorder="1"/>
    <xf numFmtId="49" fontId="0" fillId="3" borderId="0" xfId="0" applyNumberFormat="1" applyFill="1"/>
    <xf numFmtId="0" fontId="0" fillId="3" borderId="1" xfId="0" applyFill="1" applyBorder="1"/>
    <xf numFmtId="3" fontId="0" fillId="3" borderId="1" xfId="0" applyNumberFormat="1" applyFill="1" applyBorder="1"/>
    <xf numFmtId="0" fontId="6" fillId="2" borderId="0" xfId="0" applyFont="1" applyFill="1"/>
    <xf numFmtId="0" fontId="0" fillId="0" borderId="0" xfId="0" applyAlignment="1">
      <alignment horizontal="center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0"/>
  <sheetViews>
    <sheetView tabSelected="1" workbookViewId="0">
      <selection activeCell="F12" sqref="F12"/>
    </sheetView>
  </sheetViews>
  <sheetFormatPr defaultRowHeight="15" x14ac:dyDescent="0.25"/>
  <cols>
    <col min="1" max="1" width="6.28515625" style="10" customWidth="1"/>
    <col min="2" max="2" width="23.5703125" customWidth="1"/>
    <col min="4" max="6" width="13.7109375" customWidth="1"/>
  </cols>
  <sheetData>
    <row r="2" spans="2:6" x14ac:dyDescent="0.25">
      <c r="B2" s="1"/>
    </row>
    <row r="3" spans="2:6" x14ac:dyDescent="0.25">
      <c r="B3" s="2"/>
    </row>
    <row r="4" spans="2:6" x14ac:dyDescent="0.25">
      <c r="B4" s="3"/>
    </row>
    <row r="5" spans="2:6" x14ac:dyDescent="0.25">
      <c r="B5" s="2"/>
    </row>
    <row r="6" spans="2:6" x14ac:dyDescent="0.25">
      <c r="B6" s="2"/>
    </row>
    <row r="8" spans="2:6" x14ac:dyDescent="0.25">
      <c r="B8" s="2" t="s">
        <v>140</v>
      </c>
    </row>
    <row r="9" spans="2:6" x14ac:dyDescent="0.25">
      <c r="B9" s="2" t="s">
        <v>141</v>
      </c>
    </row>
    <row r="11" spans="2:6" x14ac:dyDescent="0.25">
      <c r="B11" s="2" t="s">
        <v>284</v>
      </c>
    </row>
    <row r="12" spans="2:6" x14ac:dyDescent="0.25">
      <c r="B12" t="s">
        <v>283</v>
      </c>
    </row>
    <row r="13" spans="2:6" x14ac:dyDescent="0.25">
      <c r="B13" t="s">
        <v>142</v>
      </c>
    </row>
    <row r="15" spans="2:6" x14ac:dyDescent="0.25">
      <c r="B15" s="18" t="s">
        <v>338</v>
      </c>
      <c r="C15" s="18"/>
      <c r="D15" s="18"/>
      <c r="E15" s="18"/>
      <c r="F15" s="18"/>
    </row>
    <row r="17" spans="1:6" x14ac:dyDescent="0.25">
      <c r="D17" t="s">
        <v>0</v>
      </c>
      <c r="E17" t="s">
        <v>1</v>
      </c>
      <c r="F17" t="s">
        <v>2</v>
      </c>
    </row>
    <row r="18" spans="1:6" x14ac:dyDescent="0.25">
      <c r="A18" s="10" t="s">
        <v>339</v>
      </c>
      <c r="B18" s="8" t="s">
        <v>271</v>
      </c>
      <c r="C18" s="8"/>
      <c r="D18" s="9">
        <f>'15.'!G28</f>
        <v>0</v>
      </c>
      <c r="E18" s="9">
        <f>'15.'!H28</f>
        <v>0</v>
      </c>
      <c r="F18" s="9">
        <f t="shared" ref="F18" si="0">SUM(D18:E18)</f>
        <v>0</v>
      </c>
    </row>
    <row r="19" spans="1:6" x14ac:dyDescent="0.25">
      <c r="A19" s="10" t="s">
        <v>339</v>
      </c>
      <c r="B19" s="8" t="s">
        <v>272</v>
      </c>
      <c r="C19" s="8"/>
      <c r="D19" s="9">
        <f>'21.'!G92</f>
        <v>0</v>
      </c>
      <c r="E19" s="9">
        <f>'21.'!H92</f>
        <v>0</v>
      </c>
      <c r="F19" s="9">
        <f t="shared" ref="F19:F28" si="1">SUM(D19:E19)</f>
        <v>0</v>
      </c>
    </row>
    <row r="20" spans="1:6" x14ac:dyDescent="0.25">
      <c r="A20" s="10" t="s">
        <v>339</v>
      </c>
      <c r="B20" s="8" t="s">
        <v>273</v>
      </c>
      <c r="C20" s="8"/>
      <c r="D20" s="9">
        <f>'35.'!G125</f>
        <v>0</v>
      </c>
      <c r="E20" s="9">
        <f>'35.'!H125</f>
        <v>0</v>
      </c>
      <c r="F20" s="9">
        <f t="shared" si="1"/>
        <v>0</v>
      </c>
    </row>
    <row r="21" spans="1:6" x14ac:dyDescent="0.25">
      <c r="A21" s="10" t="s">
        <v>339</v>
      </c>
      <c r="B21" s="8" t="s">
        <v>274</v>
      </c>
      <c r="C21" s="8"/>
      <c r="D21" s="9">
        <f>SUM('36.'!G114)</f>
        <v>0</v>
      </c>
      <c r="E21" s="9">
        <f>SUM('36.'!H114)</f>
        <v>0</v>
      </c>
      <c r="F21" s="9">
        <f t="shared" si="1"/>
        <v>0</v>
      </c>
    </row>
    <row r="22" spans="1:6" x14ac:dyDescent="0.25">
      <c r="A22" s="10" t="s">
        <v>339</v>
      </c>
      <c r="B22" s="8" t="s">
        <v>275</v>
      </c>
      <c r="C22" s="8"/>
      <c r="D22" s="9">
        <f>'41.'!G77</f>
        <v>0</v>
      </c>
      <c r="E22" s="9">
        <f>'41.'!H77</f>
        <v>0</v>
      </c>
      <c r="F22" s="9">
        <f t="shared" si="1"/>
        <v>0</v>
      </c>
    </row>
    <row r="23" spans="1:6" x14ac:dyDescent="0.25">
      <c r="A23" s="10" t="s">
        <v>339</v>
      </c>
      <c r="B23" s="8" t="s">
        <v>276</v>
      </c>
      <c r="C23" s="8"/>
      <c r="D23" s="9">
        <f>'43.'!G118</f>
        <v>0</v>
      </c>
      <c r="E23" s="9">
        <f>'43.'!H118</f>
        <v>0</v>
      </c>
      <c r="F23" s="9">
        <f t="shared" si="1"/>
        <v>0</v>
      </c>
    </row>
    <row r="24" spans="1:6" x14ac:dyDescent="0.25">
      <c r="A24" s="14" t="s">
        <v>340</v>
      </c>
      <c r="B24" s="15" t="s">
        <v>278</v>
      </c>
      <c r="C24" s="15"/>
      <c r="D24" s="16">
        <f>'44.'!G94</f>
        <v>0</v>
      </c>
      <c r="E24" s="16">
        <f>'44.'!H94</f>
        <v>0</v>
      </c>
      <c r="F24" s="16">
        <f t="shared" si="1"/>
        <v>0</v>
      </c>
    </row>
    <row r="25" spans="1:6" x14ac:dyDescent="0.25">
      <c r="A25" s="10" t="s">
        <v>339</v>
      </c>
      <c r="B25" s="8" t="s">
        <v>279</v>
      </c>
      <c r="C25" s="8"/>
      <c r="D25" s="9">
        <f>'47.'!G83</f>
        <v>0</v>
      </c>
      <c r="E25" s="9">
        <f>'47.'!H83</f>
        <v>0</v>
      </c>
      <c r="F25" s="9">
        <f t="shared" si="1"/>
        <v>0</v>
      </c>
    </row>
    <row r="26" spans="1:6" x14ac:dyDescent="0.25">
      <c r="A26" s="10" t="s">
        <v>339</v>
      </c>
      <c r="B26" s="8" t="s">
        <v>280</v>
      </c>
      <c r="C26" s="8"/>
      <c r="D26" s="9">
        <f>'48.'!G80</f>
        <v>0</v>
      </c>
      <c r="E26" s="9">
        <f>'48.'!H80</f>
        <v>0</v>
      </c>
      <c r="F26" s="9">
        <f t="shared" si="1"/>
        <v>0</v>
      </c>
    </row>
    <row r="27" spans="1:6" x14ac:dyDescent="0.25">
      <c r="A27" s="11" t="s">
        <v>341</v>
      </c>
      <c r="B27" s="12" t="s">
        <v>281</v>
      </c>
      <c r="C27" s="12"/>
      <c r="D27" s="13">
        <f>'61.'!G20</f>
        <v>0</v>
      </c>
      <c r="E27" s="13">
        <f>'61.'!H20</f>
        <v>0</v>
      </c>
      <c r="F27" s="13">
        <f t="shared" si="1"/>
        <v>0</v>
      </c>
    </row>
    <row r="28" spans="1:6" x14ac:dyDescent="0.25">
      <c r="A28" s="11" t="s">
        <v>341</v>
      </c>
      <c r="B28" s="12" t="s">
        <v>282</v>
      </c>
      <c r="C28" s="12"/>
      <c r="D28" s="13">
        <f>'62.'!G41</f>
        <v>0</v>
      </c>
      <c r="E28" s="13">
        <f>'62.'!H41</f>
        <v>0</v>
      </c>
      <c r="F28" s="13">
        <f t="shared" si="1"/>
        <v>0</v>
      </c>
    </row>
    <row r="29" spans="1:6" x14ac:dyDescent="0.25">
      <c r="D29" s="7"/>
      <c r="E29" s="7"/>
      <c r="F29" s="7"/>
    </row>
    <row r="30" spans="1:6" x14ac:dyDescent="0.25">
      <c r="D30" s="7"/>
      <c r="E30" s="7"/>
      <c r="F30" s="7"/>
    </row>
    <row r="31" spans="1:6" x14ac:dyDescent="0.25">
      <c r="D31" s="7"/>
      <c r="E31" s="7"/>
      <c r="F31" s="7"/>
    </row>
    <row r="32" spans="1:6" x14ac:dyDescent="0.25">
      <c r="B32" t="s">
        <v>130</v>
      </c>
      <c r="D32" s="7"/>
      <c r="E32" s="7"/>
      <c r="F32" s="7">
        <f>SUM(F18:F31)</f>
        <v>0</v>
      </c>
    </row>
    <row r="33" spans="2:6" x14ac:dyDescent="0.25">
      <c r="B33" t="s">
        <v>131</v>
      </c>
      <c r="D33" s="7"/>
      <c r="E33" s="7"/>
      <c r="F33" s="7">
        <f>F32*0.27</f>
        <v>0</v>
      </c>
    </row>
    <row r="34" spans="2:6" x14ac:dyDescent="0.25">
      <c r="B34" t="s">
        <v>132</v>
      </c>
      <c r="D34" s="7"/>
      <c r="E34" s="7"/>
      <c r="F34" s="7">
        <f>SUM(F32:F33)</f>
        <v>0</v>
      </c>
    </row>
    <row r="37" spans="2:6" x14ac:dyDescent="0.25">
      <c r="B37" s="10" t="s">
        <v>339</v>
      </c>
      <c r="D37" s="7">
        <f>SUM(F18+F19+F20+F21+F22+F23+F25+F26)</f>
        <v>0</v>
      </c>
      <c r="E37" t="s">
        <v>342</v>
      </c>
    </row>
    <row r="38" spans="2:6" x14ac:dyDescent="0.25">
      <c r="B38" s="14" t="s">
        <v>340</v>
      </c>
      <c r="D38" s="7">
        <f>SUM(F24)</f>
        <v>0</v>
      </c>
      <c r="E38" t="s">
        <v>342</v>
      </c>
    </row>
    <row r="39" spans="2:6" x14ac:dyDescent="0.25">
      <c r="B39" s="11" t="s">
        <v>341</v>
      </c>
      <c r="D39" s="7">
        <f>SUM(F27+F28)</f>
        <v>0</v>
      </c>
      <c r="E39" t="s">
        <v>342</v>
      </c>
    </row>
    <row r="40" spans="2:6" x14ac:dyDescent="0.25">
      <c r="B40" s="10"/>
    </row>
  </sheetData>
  <mergeCells count="1">
    <mergeCell ref="B15:F15"/>
  </mergeCell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0"/>
  <sheetViews>
    <sheetView topLeftCell="A67" workbookViewId="0">
      <selection activeCell="A21" sqref="A21:XFD24"/>
    </sheetView>
  </sheetViews>
  <sheetFormatPr defaultRowHeight="15" x14ac:dyDescent="0.25"/>
  <sheetData>
    <row r="2" spans="1:9" x14ac:dyDescent="0.25">
      <c r="A2" s="4" t="s">
        <v>280</v>
      </c>
    </row>
    <row r="5" spans="1:9" x14ac:dyDescent="0.25">
      <c r="A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0</v>
      </c>
      <c r="H5" s="4" t="s">
        <v>8</v>
      </c>
      <c r="I5" s="4" t="s">
        <v>2</v>
      </c>
    </row>
    <row r="8" spans="1:9" x14ac:dyDescent="0.25">
      <c r="A8" s="5" t="s">
        <v>99</v>
      </c>
    </row>
    <row r="9" spans="1:9" x14ac:dyDescent="0.25">
      <c r="A9" s="6" t="s">
        <v>100</v>
      </c>
    </row>
    <row r="10" spans="1:9" x14ac:dyDescent="0.25">
      <c r="A10" s="6" t="s">
        <v>9</v>
      </c>
    </row>
    <row r="12" spans="1:9" x14ac:dyDescent="0.25">
      <c r="A12" s="6" t="s">
        <v>57</v>
      </c>
    </row>
    <row r="13" spans="1:9" x14ac:dyDescent="0.25">
      <c r="A13" s="6" t="s">
        <v>95</v>
      </c>
    </row>
    <row r="14" spans="1:9" x14ac:dyDescent="0.25">
      <c r="A14" s="6" t="s">
        <v>96</v>
      </c>
    </row>
    <row r="15" spans="1:9" x14ac:dyDescent="0.25">
      <c r="A15" s="6" t="s">
        <v>97</v>
      </c>
    </row>
    <row r="16" spans="1:9" x14ac:dyDescent="0.25">
      <c r="A16" s="6" t="s">
        <v>98</v>
      </c>
    </row>
    <row r="17" spans="1:9" x14ac:dyDescent="0.25">
      <c r="A17" s="6" t="s">
        <v>101</v>
      </c>
    </row>
    <row r="18" spans="1:9" x14ac:dyDescent="0.25">
      <c r="A18" s="6" t="s">
        <v>102</v>
      </c>
    </row>
    <row r="19" spans="1:9" x14ac:dyDescent="0.25">
      <c r="A19" s="5" t="s">
        <v>138</v>
      </c>
    </row>
    <row r="20" spans="1:9" x14ac:dyDescent="0.25">
      <c r="A20" t="s">
        <v>139</v>
      </c>
    </row>
    <row r="22" spans="1:9" x14ac:dyDescent="0.25">
      <c r="C22" t="s">
        <v>12</v>
      </c>
      <c r="D22">
        <v>90</v>
      </c>
      <c r="G22">
        <f>D22*E22</f>
        <v>0</v>
      </c>
      <c r="H22">
        <f>D22*F22</f>
        <v>0</v>
      </c>
      <c r="I22">
        <f>SUM(G22:H22)</f>
        <v>0</v>
      </c>
    </row>
    <row r="25" spans="1:9" x14ac:dyDescent="0.25">
      <c r="A25" s="5" t="s">
        <v>334</v>
      </c>
    </row>
    <row r="26" spans="1:9" x14ac:dyDescent="0.25">
      <c r="A26" s="6" t="s">
        <v>335</v>
      </c>
    </row>
    <row r="27" spans="1:9" x14ac:dyDescent="0.25">
      <c r="A27" s="6" t="s">
        <v>9</v>
      </c>
    </row>
    <row r="29" spans="1:9" x14ac:dyDescent="0.25">
      <c r="A29" s="6" t="s">
        <v>57</v>
      </c>
    </row>
    <row r="30" spans="1:9" x14ac:dyDescent="0.25">
      <c r="A30" s="6" t="s">
        <v>95</v>
      </c>
    </row>
    <row r="31" spans="1:9" x14ac:dyDescent="0.25">
      <c r="A31" s="6" t="s">
        <v>103</v>
      </c>
    </row>
    <row r="32" spans="1:9" x14ac:dyDescent="0.25">
      <c r="A32" s="6" t="s">
        <v>309</v>
      </c>
    </row>
    <row r="33" spans="1:9" x14ac:dyDescent="0.25">
      <c r="A33" s="6" t="s">
        <v>336</v>
      </c>
    </row>
    <row r="34" spans="1:9" x14ac:dyDescent="0.25">
      <c r="A34" s="6" t="s">
        <v>104</v>
      </c>
    </row>
    <row r="35" spans="1:9" x14ac:dyDescent="0.25">
      <c r="A35" s="6" t="s">
        <v>105</v>
      </c>
    </row>
    <row r="36" spans="1:9" x14ac:dyDescent="0.25">
      <c r="A36" s="5" t="s">
        <v>337</v>
      </c>
    </row>
    <row r="38" spans="1:9" x14ac:dyDescent="0.25">
      <c r="A38" s="6"/>
    </row>
    <row r="39" spans="1:9" x14ac:dyDescent="0.25">
      <c r="A39" s="6"/>
      <c r="C39" t="s">
        <v>12</v>
      </c>
      <c r="D39">
        <v>102</v>
      </c>
      <c r="G39">
        <f>D39*E39</f>
        <v>0</v>
      </c>
      <c r="H39">
        <f>D39*F39</f>
        <v>0</v>
      </c>
      <c r="I39">
        <f>SUM(G39:H39)</f>
        <v>0</v>
      </c>
    </row>
    <row r="44" spans="1:9" x14ac:dyDescent="0.25">
      <c r="A44" s="5" t="s">
        <v>307</v>
      </c>
    </row>
    <row r="45" spans="1:9" x14ac:dyDescent="0.25">
      <c r="A45" s="6" t="s">
        <v>308</v>
      </c>
    </row>
    <row r="46" spans="1:9" x14ac:dyDescent="0.25">
      <c r="A46" s="6" t="s">
        <v>9</v>
      </c>
    </row>
    <row r="48" spans="1:9" x14ac:dyDescent="0.25">
      <c r="A48" s="6" t="s">
        <v>57</v>
      </c>
    </row>
    <row r="49" spans="1:9" x14ac:dyDescent="0.25">
      <c r="A49" s="6" t="s">
        <v>95</v>
      </c>
    </row>
    <row r="50" spans="1:9" x14ac:dyDescent="0.25">
      <c r="A50" s="6" t="s">
        <v>103</v>
      </c>
    </row>
    <row r="51" spans="1:9" x14ac:dyDescent="0.25">
      <c r="A51" s="6" t="s">
        <v>309</v>
      </c>
    </row>
    <row r="52" spans="1:9" x14ac:dyDescent="0.25">
      <c r="A52" s="6" t="s">
        <v>253</v>
      </c>
    </row>
    <row r="53" spans="1:9" x14ac:dyDescent="0.25">
      <c r="A53" s="6" t="s">
        <v>104</v>
      </c>
    </row>
    <row r="54" spans="1:9" x14ac:dyDescent="0.25">
      <c r="A54" s="6" t="s">
        <v>105</v>
      </c>
    </row>
    <row r="55" spans="1:9" x14ac:dyDescent="0.25">
      <c r="A55" s="5" t="s">
        <v>310</v>
      </c>
    </row>
    <row r="57" spans="1:9" x14ac:dyDescent="0.25">
      <c r="A57" s="6"/>
    </row>
    <row r="58" spans="1:9" x14ac:dyDescent="0.25">
      <c r="A58" s="6"/>
    </row>
    <row r="60" spans="1:9" x14ac:dyDescent="0.25">
      <c r="C60" t="s">
        <v>12</v>
      </c>
      <c r="D60">
        <v>23</v>
      </c>
      <c r="G60">
        <f>D60*F60</f>
        <v>0</v>
      </c>
      <c r="H60">
        <f>D60*F60</f>
        <v>0</v>
      </c>
      <c r="I60">
        <f>SUM(G60:H60)</f>
        <v>0</v>
      </c>
    </row>
    <row r="63" spans="1:9" x14ac:dyDescent="0.25">
      <c r="A63" s="5" t="s">
        <v>106</v>
      </c>
    </row>
    <row r="64" spans="1:9" x14ac:dyDescent="0.25">
      <c r="A64" s="6" t="s">
        <v>107</v>
      </c>
    </row>
    <row r="65" spans="1:9" x14ac:dyDescent="0.25">
      <c r="A65" s="6" t="s">
        <v>9</v>
      </c>
    </row>
    <row r="67" spans="1:9" x14ac:dyDescent="0.25">
      <c r="A67" s="6" t="s">
        <v>57</v>
      </c>
    </row>
    <row r="68" spans="1:9" x14ac:dyDescent="0.25">
      <c r="A68" s="6" t="s">
        <v>95</v>
      </c>
    </row>
    <row r="69" spans="1:9" x14ac:dyDescent="0.25">
      <c r="A69" s="6" t="s">
        <v>108</v>
      </c>
    </row>
    <row r="70" spans="1:9" x14ac:dyDescent="0.25">
      <c r="A70" s="6" t="s">
        <v>109</v>
      </c>
    </row>
    <row r="71" spans="1:9" x14ac:dyDescent="0.25">
      <c r="A71" s="6" t="s">
        <v>110</v>
      </c>
    </row>
    <row r="72" spans="1:9" x14ac:dyDescent="0.25">
      <c r="A72" s="6" t="s">
        <v>111</v>
      </c>
    </row>
    <row r="73" spans="1:9" x14ac:dyDescent="0.25">
      <c r="A73" s="6" t="s">
        <v>112</v>
      </c>
    </row>
    <row r="74" spans="1:9" x14ac:dyDescent="0.25">
      <c r="A74" s="5" t="s">
        <v>113</v>
      </c>
    </row>
    <row r="77" spans="1:9" x14ac:dyDescent="0.25">
      <c r="C77" t="s">
        <v>14</v>
      </c>
      <c r="D77">
        <v>750</v>
      </c>
      <c r="G77">
        <f>D77*E77</f>
        <v>0</v>
      </c>
      <c r="H77">
        <f>D77*F77</f>
        <v>0</v>
      </c>
      <c r="I77">
        <f>SUM(G77:H77)</f>
        <v>0</v>
      </c>
    </row>
    <row r="80" spans="1:9" x14ac:dyDescent="0.25">
      <c r="G80">
        <f>SUM(G7:G79)</f>
        <v>0</v>
      </c>
      <c r="H80">
        <f>SUM(H7:H79)</f>
        <v>0</v>
      </c>
      <c r="I80">
        <f>SUM(G80:H80)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D28" sqref="D28"/>
    </sheetView>
  </sheetViews>
  <sheetFormatPr defaultRowHeight="15" x14ac:dyDescent="0.25"/>
  <sheetData>
    <row r="1" spans="1:9" x14ac:dyDescent="0.25">
      <c r="A1" s="4" t="s">
        <v>281</v>
      </c>
    </row>
    <row r="3" spans="1:9" x14ac:dyDescent="0.25">
      <c r="A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0</v>
      </c>
      <c r="H3" s="4" t="s">
        <v>8</v>
      </c>
      <c r="I3" s="4" t="s">
        <v>2</v>
      </c>
    </row>
    <row r="6" spans="1:9" x14ac:dyDescent="0.25">
      <c r="A6" s="5" t="s">
        <v>254</v>
      </c>
    </row>
    <row r="7" spans="1:9" x14ac:dyDescent="0.25">
      <c r="A7" s="6" t="s">
        <v>255</v>
      </c>
    </row>
    <row r="8" spans="1:9" x14ac:dyDescent="0.25">
      <c r="A8" s="6" t="s">
        <v>9</v>
      </c>
    </row>
    <row r="10" spans="1:9" x14ac:dyDescent="0.25">
      <c r="A10" s="6" t="s">
        <v>256</v>
      </c>
    </row>
    <row r="11" spans="1:9" x14ac:dyDescent="0.25">
      <c r="A11" s="6" t="s">
        <v>257</v>
      </c>
    </row>
    <row r="12" spans="1:9" x14ac:dyDescent="0.25">
      <c r="A12" s="6" t="s">
        <v>258</v>
      </c>
    </row>
    <row r="13" spans="1:9" x14ac:dyDescent="0.25">
      <c r="A13" s="6" t="s">
        <v>259</v>
      </c>
    </row>
    <row r="14" spans="1:9" x14ac:dyDescent="0.25">
      <c r="A14" s="6" t="s">
        <v>260</v>
      </c>
    </row>
    <row r="15" spans="1:9" x14ac:dyDescent="0.25">
      <c r="A15" s="5" t="s">
        <v>261</v>
      </c>
    </row>
    <row r="17" spans="3:9" x14ac:dyDescent="0.25">
      <c r="C17" t="s">
        <v>21</v>
      </c>
      <c r="D17">
        <v>67</v>
      </c>
      <c r="G17">
        <f>D17*E17</f>
        <v>0</v>
      </c>
      <c r="H17">
        <f>D17*F17</f>
        <v>0</v>
      </c>
      <c r="I17">
        <f>SUM(G17:H17)</f>
        <v>0</v>
      </c>
    </row>
    <row r="20" spans="3:9" x14ac:dyDescent="0.25">
      <c r="G20">
        <f>SUM(G17:G19)</f>
        <v>0</v>
      </c>
      <c r="H20">
        <f>SUM(H17:H19)</f>
        <v>0</v>
      </c>
      <c r="I20">
        <f>SUM(G20:H20)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"/>
  <sheetViews>
    <sheetView topLeftCell="A19" workbookViewId="0">
      <selection activeCell="H27" sqref="H27:H28"/>
    </sheetView>
  </sheetViews>
  <sheetFormatPr defaultRowHeight="15" x14ac:dyDescent="0.25"/>
  <sheetData>
    <row r="2" spans="1:9" x14ac:dyDescent="0.25">
      <c r="A2" s="4" t="s">
        <v>282</v>
      </c>
    </row>
    <row r="4" spans="1:9" x14ac:dyDescent="0.25">
      <c r="A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0</v>
      </c>
      <c r="H4" s="4" t="s">
        <v>8</v>
      </c>
      <c r="I4" s="4" t="s">
        <v>2</v>
      </c>
    </row>
    <row r="6" spans="1:9" x14ac:dyDescent="0.25">
      <c r="A6" s="5" t="s">
        <v>311</v>
      </c>
    </row>
    <row r="7" spans="1:9" x14ac:dyDescent="0.25">
      <c r="A7" s="6" t="s">
        <v>312</v>
      </c>
    </row>
    <row r="8" spans="1:9" x14ac:dyDescent="0.25">
      <c r="A8" s="6" t="s">
        <v>9</v>
      </c>
    </row>
    <row r="10" spans="1:9" x14ac:dyDescent="0.25">
      <c r="A10" s="6" t="s">
        <v>256</v>
      </c>
    </row>
    <row r="11" spans="1:9" x14ac:dyDescent="0.25">
      <c r="A11" s="6" t="s">
        <v>264</v>
      </c>
    </row>
    <row r="12" spans="1:9" x14ac:dyDescent="0.25">
      <c r="A12" s="6" t="s">
        <v>313</v>
      </c>
    </row>
    <row r="13" spans="1:9" x14ac:dyDescent="0.25">
      <c r="A13" s="6" t="s">
        <v>314</v>
      </c>
    </row>
    <row r="14" spans="1:9" x14ac:dyDescent="0.25">
      <c r="A14" s="6" t="s">
        <v>315</v>
      </c>
    </row>
    <row r="15" spans="1:9" x14ac:dyDescent="0.25">
      <c r="A15" s="6" t="s">
        <v>316</v>
      </c>
    </row>
    <row r="16" spans="1:9" x14ac:dyDescent="0.25">
      <c r="A16" s="5" t="s">
        <v>317</v>
      </c>
    </row>
    <row r="19" spans="1:8" x14ac:dyDescent="0.25">
      <c r="C19" t="s">
        <v>58</v>
      </c>
      <c r="D19">
        <v>20</v>
      </c>
      <c r="G19">
        <f>D19*E19</f>
        <v>0</v>
      </c>
      <c r="H19">
        <f>D19*F19</f>
        <v>0</v>
      </c>
    </row>
    <row r="26" spans="1:8" x14ac:dyDescent="0.25">
      <c r="A26" s="5" t="s">
        <v>262</v>
      </c>
    </row>
    <row r="27" spans="1:8" x14ac:dyDescent="0.25">
      <c r="A27" s="6" t="s">
        <v>263</v>
      </c>
    </row>
    <row r="28" spans="1:8" x14ac:dyDescent="0.25">
      <c r="A28" s="6" t="s">
        <v>9</v>
      </c>
    </row>
    <row r="30" spans="1:8" x14ac:dyDescent="0.25">
      <c r="A30" s="6" t="s">
        <v>256</v>
      </c>
    </row>
    <row r="31" spans="1:8" x14ac:dyDescent="0.25">
      <c r="A31" s="6" t="s">
        <v>264</v>
      </c>
    </row>
    <row r="32" spans="1:8" x14ac:dyDescent="0.25">
      <c r="A32" s="6" t="s">
        <v>265</v>
      </c>
    </row>
    <row r="33" spans="1:9" x14ac:dyDescent="0.25">
      <c r="A33" s="6" t="s">
        <v>266</v>
      </c>
    </row>
    <row r="34" spans="1:9" x14ac:dyDescent="0.25">
      <c r="A34" s="6" t="s">
        <v>267</v>
      </c>
    </row>
    <row r="35" spans="1:9" x14ac:dyDescent="0.25">
      <c r="A35" s="5" t="s">
        <v>268</v>
      </c>
    </row>
    <row r="38" spans="1:9" x14ac:dyDescent="0.25">
      <c r="C38" t="s">
        <v>12</v>
      </c>
      <c r="D38">
        <v>270</v>
      </c>
      <c r="G38">
        <f>D38*E38</f>
        <v>0</v>
      </c>
      <c r="H38">
        <f>D38*F38</f>
        <v>0</v>
      </c>
      <c r="I38">
        <f>SUM(G38:H38)</f>
        <v>0</v>
      </c>
    </row>
    <row r="41" spans="1:9" x14ac:dyDescent="0.25">
      <c r="G41">
        <f>SUM(G18:G40)</f>
        <v>0</v>
      </c>
      <c r="H41">
        <f>SUM(H18:H40)</f>
        <v>0</v>
      </c>
      <c r="I41">
        <f>SUM(G41:H41)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workbookViewId="0">
      <selection activeCell="E28" sqref="E28"/>
    </sheetView>
  </sheetViews>
  <sheetFormatPr defaultRowHeight="15" x14ac:dyDescent="0.25"/>
  <sheetData>
    <row r="2" spans="1:9" x14ac:dyDescent="0.25">
      <c r="A2" s="4" t="s">
        <v>271</v>
      </c>
    </row>
    <row r="5" spans="1:9" x14ac:dyDescent="0.25">
      <c r="A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0</v>
      </c>
      <c r="H5" s="4" t="s">
        <v>8</v>
      </c>
      <c r="I5" s="4" t="s">
        <v>2</v>
      </c>
    </row>
    <row r="9" spans="1:9" x14ac:dyDescent="0.25">
      <c r="A9" s="5" t="s">
        <v>143</v>
      </c>
    </row>
    <row r="10" spans="1:9" x14ac:dyDescent="0.25">
      <c r="A10" s="6" t="s">
        <v>144</v>
      </c>
    </row>
    <row r="11" spans="1:9" x14ac:dyDescent="0.25">
      <c r="A11" s="6" t="s">
        <v>9</v>
      </c>
    </row>
    <row r="13" spans="1:9" x14ac:dyDescent="0.25">
      <c r="A13" s="6" t="s">
        <v>10</v>
      </c>
    </row>
    <row r="14" spans="1:9" x14ac:dyDescent="0.25">
      <c r="A14" s="6" t="s">
        <v>11</v>
      </c>
    </row>
    <row r="15" spans="1:9" x14ac:dyDescent="0.25">
      <c r="A15" s="6" t="s">
        <v>13</v>
      </c>
    </row>
    <row r="16" spans="1:9" x14ac:dyDescent="0.25">
      <c r="A16" s="6" t="s">
        <v>145</v>
      </c>
    </row>
    <row r="17" spans="1:9" x14ac:dyDescent="0.25">
      <c r="A17" s="6" t="s">
        <v>146</v>
      </c>
    </row>
    <row r="18" spans="1:9" x14ac:dyDescent="0.25">
      <c r="A18" s="6" t="s">
        <v>147</v>
      </c>
    </row>
    <row r="19" spans="1:9" x14ac:dyDescent="0.25">
      <c r="A19" s="5" t="s">
        <v>148</v>
      </c>
    </row>
    <row r="22" spans="1:9" x14ac:dyDescent="0.25">
      <c r="C22" t="s">
        <v>12</v>
      </c>
      <c r="D22">
        <v>100</v>
      </c>
      <c r="G22">
        <f>D22*E22</f>
        <v>0</v>
      </c>
      <c r="H22">
        <f>D22*F22</f>
        <v>0</v>
      </c>
      <c r="I22">
        <f>SUM(G22:H22)</f>
        <v>0</v>
      </c>
    </row>
    <row r="28" spans="1:9" x14ac:dyDescent="0.25">
      <c r="G28">
        <f>SUM(G21:G27)</f>
        <v>0</v>
      </c>
      <c r="H28">
        <f>SUM(H21:H27)</f>
        <v>0</v>
      </c>
      <c r="I28">
        <f>SUM(G28:H28)</f>
        <v>0</v>
      </c>
    </row>
  </sheetData>
  <pageMargins left="0.7" right="0.7" top="0.75" bottom="0.75" header="0.3" footer="0.3"/>
  <pageSetup paperSize="9" orientation="portrait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84"/>
  <sheetViews>
    <sheetView topLeftCell="A79" workbookViewId="0">
      <selection activeCell="A88" sqref="A88:XFD91"/>
    </sheetView>
  </sheetViews>
  <sheetFormatPr defaultRowHeight="15" x14ac:dyDescent="0.25"/>
  <sheetData>
    <row r="2" spans="1:9" x14ac:dyDescent="0.25">
      <c r="A2" s="4" t="s">
        <v>272</v>
      </c>
    </row>
    <row r="6" spans="1:9" x14ac:dyDescent="0.25">
      <c r="A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0</v>
      </c>
      <c r="H6" s="4" t="s">
        <v>8</v>
      </c>
      <c r="I6" s="4" t="s">
        <v>2</v>
      </c>
    </row>
    <row r="8" spans="1:9" x14ac:dyDescent="0.25">
      <c r="A8" s="5" t="s">
        <v>22</v>
      </c>
    </row>
    <row r="9" spans="1:9" x14ac:dyDescent="0.25">
      <c r="A9" s="6" t="s">
        <v>23</v>
      </c>
    </row>
    <row r="10" spans="1:9" x14ac:dyDescent="0.25">
      <c r="A10" s="6" t="s">
        <v>9</v>
      </c>
    </row>
    <row r="12" spans="1:9" x14ac:dyDescent="0.25">
      <c r="A12" s="6" t="s">
        <v>15</v>
      </c>
    </row>
    <row r="13" spans="1:9" x14ac:dyDescent="0.25">
      <c r="A13" s="6" t="s">
        <v>16</v>
      </c>
    </row>
    <row r="14" spans="1:9" x14ac:dyDescent="0.25">
      <c r="A14" s="6" t="s">
        <v>24</v>
      </c>
    </row>
    <row r="15" spans="1:9" x14ac:dyDescent="0.25">
      <c r="A15" s="6" t="s">
        <v>25</v>
      </c>
    </row>
    <row r="16" spans="1:9" x14ac:dyDescent="0.25">
      <c r="A16" s="6" t="s">
        <v>26</v>
      </c>
    </row>
    <row r="17" spans="1:9" x14ac:dyDescent="0.25">
      <c r="A17" s="6" t="s">
        <v>27</v>
      </c>
    </row>
    <row r="18" spans="1:9" x14ac:dyDescent="0.25">
      <c r="A18" s="5" t="s">
        <v>28</v>
      </c>
    </row>
    <row r="21" spans="1:9" x14ac:dyDescent="0.25">
      <c r="C21" t="s">
        <v>12</v>
      </c>
      <c r="D21">
        <v>270</v>
      </c>
      <c r="G21">
        <f>D21*E21</f>
        <v>0</v>
      </c>
      <c r="H21">
        <f>D21*F21</f>
        <v>0</v>
      </c>
      <c r="I21">
        <f>SUM(G21:H21)</f>
        <v>0</v>
      </c>
    </row>
    <row r="25" spans="1:9" x14ac:dyDescent="0.25">
      <c r="A25" s="5" t="s">
        <v>29</v>
      </c>
    </row>
    <row r="26" spans="1:9" x14ac:dyDescent="0.25">
      <c r="A26" s="6" t="s">
        <v>30</v>
      </c>
    </row>
    <row r="27" spans="1:9" x14ac:dyDescent="0.25">
      <c r="A27" s="6" t="s">
        <v>9</v>
      </c>
    </row>
    <row r="29" spans="1:9" x14ac:dyDescent="0.25">
      <c r="A29" s="6" t="s">
        <v>15</v>
      </c>
    </row>
    <row r="30" spans="1:9" x14ac:dyDescent="0.25">
      <c r="A30" s="6" t="s">
        <v>16</v>
      </c>
    </row>
    <row r="31" spans="1:9" x14ac:dyDescent="0.25">
      <c r="A31" s="6" t="s">
        <v>31</v>
      </c>
    </row>
    <row r="32" spans="1:9" x14ac:dyDescent="0.25">
      <c r="A32" s="6" t="s">
        <v>32</v>
      </c>
    </row>
    <row r="33" spans="1:9" x14ac:dyDescent="0.25">
      <c r="A33" s="6" t="s">
        <v>33</v>
      </c>
    </row>
    <row r="34" spans="1:9" x14ac:dyDescent="0.25">
      <c r="A34" s="5" t="s">
        <v>34</v>
      </c>
    </row>
    <row r="37" spans="1:9" x14ac:dyDescent="0.25">
      <c r="C37" t="s">
        <v>21</v>
      </c>
      <c r="D37">
        <v>67</v>
      </c>
      <c r="G37">
        <f>D37*E37</f>
        <v>0</v>
      </c>
      <c r="H37">
        <f>D37*F37</f>
        <v>0</v>
      </c>
      <c r="I37">
        <f>SUM(G37:H37)</f>
        <v>0</v>
      </c>
    </row>
    <row r="50" spans="1:9" x14ac:dyDescent="0.25">
      <c r="A50" s="5" t="s">
        <v>35</v>
      </c>
    </row>
    <row r="51" spans="1:9" x14ac:dyDescent="0.25">
      <c r="A51" s="6" t="s">
        <v>36</v>
      </c>
    </row>
    <row r="52" spans="1:9" x14ac:dyDescent="0.25">
      <c r="A52" s="6" t="s">
        <v>9</v>
      </c>
    </row>
    <row r="54" spans="1:9" x14ac:dyDescent="0.25">
      <c r="A54" s="6" t="s">
        <v>15</v>
      </c>
    </row>
    <row r="55" spans="1:9" x14ac:dyDescent="0.25">
      <c r="A55" s="6" t="s">
        <v>16</v>
      </c>
    </row>
    <row r="56" spans="1:9" x14ac:dyDescent="0.25">
      <c r="A56" s="6" t="s">
        <v>31</v>
      </c>
    </row>
    <row r="57" spans="1:9" x14ac:dyDescent="0.25">
      <c r="A57" s="6" t="s">
        <v>37</v>
      </c>
    </row>
    <row r="58" spans="1:9" x14ac:dyDescent="0.25">
      <c r="A58" s="5" t="s">
        <v>38</v>
      </c>
    </row>
    <row r="61" spans="1:9" x14ac:dyDescent="0.25">
      <c r="C61" t="s">
        <v>14</v>
      </c>
      <c r="D61">
        <v>1</v>
      </c>
      <c r="G61">
        <f>D61*E61</f>
        <v>0</v>
      </c>
      <c r="H61">
        <f>D61*F61</f>
        <v>0</v>
      </c>
      <c r="I61">
        <f>SUM(G61:H61)</f>
        <v>0</v>
      </c>
    </row>
    <row r="63" spans="1:9" x14ac:dyDescent="0.25">
      <c r="A63" s="5" t="s">
        <v>39</v>
      </c>
    </row>
    <row r="64" spans="1:9" x14ac:dyDescent="0.25">
      <c r="A64" s="6" t="s">
        <v>40</v>
      </c>
    </row>
    <row r="65" spans="1:9" x14ac:dyDescent="0.25">
      <c r="A65" s="6" t="s">
        <v>9</v>
      </c>
    </row>
    <row r="67" spans="1:9" x14ac:dyDescent="0.25">
      <c r="A67" s="6" t="s">
        <v>15</v>
      </c>
    </row>
    <row r="68" spans="1:9" x14ac:dyDescent="0.25">
      <c r="A68" s="6" t="s">
        <v>16</v>
      </c>
    </row>
    <row r="69" spans="1:9" x14ac:dyDescent="0.25">
      <c r="A69" s="6" t="s">
        <v>31</v>
      </c>
    </row>
    <row r="70" spans="1:9" x14ac:dyDescent="0.25">
      <c r="A70" s="5" t="s">
        <v>136</v>
      </c>
    </row>
    <row r="71" spans="1:9" x14ac:dyDescent="0.25">
      <c r="A71" t="s">
        <v>137</v>
      </c>
    </row>
    <row r="73" spans="1:9" x14ac:dyDescent="0.25">
      <c r="C73" t="s">
        <v>21</v>
      </c>
      <c r="D73">
        <v>5</v>
      </c>
      <c r="G73">
        <f>D73*E73</f>
        <v>0</v>
      </c>
      <c r="H73">
        <f>D73*F73</f>
        <v>0</v>
      </c>
      <c r="I73">
        <f>SUM(G73:H73)</f>
        <v>0</v>
      </c>
    </row>
    <row r="74" spans="1:9" x14ac:dyDescent="0.25">
      <c r="A74" s="6"/>
    </row>
    <row r="76" spans="1:9" x14ac:dyDescent="0.25">
      <c r="A76" s="5" t="s">
        <v>133</v>
      </c>
    </row>
    <row r="77" spans="1:9" x14ac:dyDescent="0.25">
      <c r="A77" s="6" t="s">
        <v>134</v>
      </c>
    </row>
    <row r="78" spans="1:9" x14ac:dyDescent="0.25">
      <c r="A78" s="6" t="s">
        <v>9</v>
      </c>
    </row>
    <row r="80" spans="1:9" x14ac:dyDescent="0.25">
      <c r="A80" s="6" t="s">
        <v>15</v>
      </c>
    </row>
    <row r="81" spans="1:9" x14ac:dyDescent="0.25">
      <c r="A81" s="6" t="s">
        <v>16</v>
      </c>
    </row>
    <row r="82" spans="1:9" x14ac:dyDescent="0.25">
      <c r="A82" s="6" t="s">
        <v>17</v>
      </c>
    </row>
    <row r="83" spans="1:9" x14ac:dyDescent="0.25">
      <c r="A83" s="6" t="s">
        <v>18</v>
      </c>
    </row>
    <row r="84" spans="1:9" x14ac:dyDescent="0.25">
      <c r="A84" s="6" t="s">
        <v>19</v>
      </c>
    </row>
    <row r="85" spans="1:9" x14ac:dyDescent="0.25">
      <c r="A85" s="6" t="s">
        <v>20</v>
      </c>
    </row>
    <row r="86" spans="1:9" x14ac:dyDescent="0.25">
      <c r="A86" s="5" t="s">
        <v>135</v>
      </c>
    </row>
    <row r="89" spans="1:9" x14ac:dyDescent="0.25">
      <c r="C89" t="s">
        <v>21</v>
      </c>
      <c r="D89">
        <v>38</v>
      </c>
      <c r="G89">
        <f>D89*E89</f>
        <v>0</v>
      </c>
      <c r="H89">
        <f>D89*F89</f>
        <v>0</v>
      </c>
    </row>
    <row r="91" spans="1:9" x14ac:dyDescent="0.25">
      <c r="A91" s="5"/>
    </row>
    <row r="92" spans="1:9" x14ac:dyDescent="0.25">
      <c r="A92" s="5"/>
      <c r="G92">
        <f>SUM(G20:G91)</f>
        <v>0</v>
      </c>
      <c r="H92">
        <f>SUM(H20:H91)</f>
        <v>0</v>
      </c>
      <c r="I92">
        <f>SUM(G92:H92)</f>
        <v>0</v>
      </c>
    </row>
    <row r="93" spans="1:9" x14ac:dyDescent="0.25">
      <c r="A93" s="5"/>
    </row>
    <row r="94" spans="1:9" x14ac:dyDescent="0.25">
      <c r="A94" s="5"/>
    </row>
    <row r="95" spans="1:9" x14ac:dyDescent="0.25">
      <c r="A95" s="5"/>
    </row>
    <row r="96" spans="1:9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3" spans="1:1" x14ac:dyDescent="0.25">
      <c r="A103" s="5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22" spans="1:1" x14ac:dyDescent="0.25">
      <c r="A122" s="5"/>
    </row>
    <row r="123" spans="1:1" x14ac:dyDescent="0.25">
      <c r="A123" s="6"/>
    </row>
    <row r="124" spans="1:1" x14ac:dyDescent="0.25">
      <c r="A124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5"/>
    </row>
    <row r="134" spans="1:1" x14ac:dyDescent="0.25">
      <c r="A134" s="5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42" spans="1:1" x14ac:dyDescent="0.25">
      <c r="A142" s="5"/>
    </row>
    <row r="143" spans="1:1" x14ac:dyDescent="0.25">
      <c r="A143" s="6"/>
    </row>
    <row r="144" spans="1:1" x14ac:dyDescent="0.25">
      <c r="A144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5"/>
    </row>
    <row r="155" spans="1:1" x14ac:dyDescent="0.25">
      <c r="A155" s="5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72" spans="1:1" x14ac:dyDescent="0.25">
      <c r="A172" s="5"/>
    </row>
    <row r="173" spans="1:1" x14ac:dyDescent="0.25">
      <c r="A173" s="6"/>
    </row>
    <row r="174" spans="1:1" x14ac:dyDescent="0.25">
      <c r="A174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5"/>
    </row>
    <row r="185" spans="1:1" x14ac:dyDescent="0.25">
      <c r="A185" s="5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92" spans="1:1" x14ac:dyDescent="0.25">
      <c r="A192" s="5"/>
    </row>
    <row r="193" spans="1:1" x14ac:dyDescent="0.25">
      <c r="A193" s="6"/>
    </row>
    <row r="194" spans="1:1" x14ac:dyDescent="0.25">
      <c r="A194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5"/>
    </row>
    <row r="205" spans="1:1" x14ac:dyDescent="0.25">
      <c r="A205" s="5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22" spans="1:1" ht="16.5" customHeight="1" x14ac:dyDescent="0.25">
      <c r="A222" s="5"/>
    </row>
    <row r="223" spans="1:1" x14ac:dyDescent="0.25">
      <c r="A223" s="6"/>
    </row>
    <row r="224" spans="1:1" x14ac:dyDescent="0.25">
      <c r="A224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5"/>
    </row>
    <row r="234" spans="1:1" x14ac:dyDescent="0.25">
      <c r="A234" s="5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41" spans="1:1" x14ac:dyDescent="0.25">
      <c r="A241" s="5"/>
    </row>
    <row r="242" spans="1:1" x14ac:dyDescent="0.25">
      <c r="A242" s="6"/>
    </row>
    <row r="243" spans="1:1" x14ac:dyDescent="0.25">
      <c r="A243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5"/>
    </row>
    <row r="253" spans="1:1" x14ac:dyDescent="0.25">
      <c r="A253" s="5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72" spans="1:1" x14ac:dyDescent="0.25">
      <c r="A272" s="5"/>
    </row>
    <row r="273" spans="1:1" x14ac:dyDescent="0.25">
      <c r="A273" s="6"/>
    </row>
    <row r="274" spans="1:1" x14ac:dyDescent="0.25">
      <c r="A274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5"/>
    </row>
    <row r="284" spans="1:1" x14ac:dyDescent="0.25">
      <c r="A284" s="5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92" spans="1:1" x14ac:dyDescent="0.25">
      <c r="A292" s="5"/>
    </row>
    <row r="293" spans="1:1" x14ac:dyDescent="0.25">
      <c r="A293" s="6"/>
    </row>
    <row r="294" spans="1:1" x14ac:dyDescent="0.25">
      <c r="A294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5"/>
    </row>
    <row r="304" spans="1:1" x14ac:dyDescent="0.25">
      <c r="A304" s="5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22" spans="1:1" x14ac:dyDescent="0.25">
      <c r="A322" s="5"/>
    </row>
    <row r="323" spans="1:1" x14ac:dyDescent="0.25">
      <c r="A323" s="6"/>
    </row>
    <row r="324" spans="1:1" x14ac:dyDescent="0.25">
      <c r="A324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5"/>
    </row>
    <row r="334" spans="1:1" x14ac:dyDescent="0.25">
      <c r="A334" s="5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42" spans="1:1" x14ac:dyDescent="0.25">
      <c r="A342" s="5"/>
    </row>
    <row r="343" spans="1:1" x14ac:dyDescent="0.25">
      <c r="A343" s="6"/>
    </row>
    <row r="344" spans="1:1" x14ac:dyDescent="0.25">
      <c r="A344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5"/>
    </row>
    <row r="354" spans="1:1" x14ac:dyDescent="0.25">
      <c r="A354" s="5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72" spans="1:1" x14ac:dyDescent="0.25">
      <c r="A372" s="5"/>
    </row>
    <row r="373" spans="1:1" x14ac:dyDescent="0.25">
      <c r="A373" s="6"/>
    </row>
    <row r="374" spans="1:1" x14ac:dyDescent="0.25">
      <c r="A374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1" spans="1:1" x14ac:dyDescent="0.25">
      <c r="A381" s="6"/>
    </row>
    <row r="382" spans="1:1" x14ac:dyDescent="0.25">
      <c r="A382" s="6"/>
    </row>
    <row r="383" spans="1:1" x14ac:dyDescent="0.25">
      <c r="A383" s="5"/>
    </row>
    <row r="385" spans="1:1" x14ac:dyDescent="0.25">
      <c r="A385" s="5"/>
    </row>
    <row r="386" spans="1:1" x14ac:dyDescent="0.25">
      <c r="A386" s="6"/>
    </row>
    <row r="387" spans="1:1" x14ac:dyDescent="0.25">
      <c r="A387" s="6"/>
    </row>
    <row r="388" spans="1:1" x14ac:dyDescent="0.25">
      <c r="A388" s="6"/>
    </row>
    <row r="392" spans="1:1" x14ac:dyDescent="0.25">
      <c r="A392" s="5"/>
    </row>
    <row r="393" spans="1:1" x14ac:dyDescent="0.25">
      <c r="A393" s="6"/>
    </row>
    <row r="394" spans="1:1" x14ac:dyDescent="0.25">
      <c r="A394" s="6"/>
    </row>
    <row r="396" spans="1:1" x14ac:dyDescent="0.25">
      <c r="A396" s="6"/>
    </row>
    <row r="397" spans="1:1" x14ac:dyDescent="0.25">
      <c r="A397" s="6"/>
    </row>
    <row r="398" spans="1:1" x14ac:dyDescent="0.25">
      <c r="A398" s="6"/>
    </row>
    <row r="399" spans="1:1" x14ac:dyDescent="0.25">
      <c r="A399" s="6"/>
    </row>
    <row r="400" spans="1:1" x14ac:dyDescent="0.25">
      <c r="A400" s="6"/>
    </row>
    <row r="401" spans="1:1" x14ac:dyDescent="0.25">
      <c r="A401" s="6"/>
    </row>
    <row r="402" spans="1:1" x14ac:dyDescent="0.25">
      <c r="A402" s="6"/>
    </row>
    <row r="403" spans="1:1" x14ac:dyDescent="0.25">
      <c r="A403" s="5"/>
    </row>
    <row r="405" spans="1:1" x14ac:dyDescent="0.25">
      <c r="A405" s="5"/>
    </row>
    <row r="406" spans="1:1" x14ac:dyDescent="0.25">
      <c r="A406" s="6"/>
    </row>
    <row r="407" spans="1:1" x14ac:dyDescent="0.25">
      <c r="A407" s="6"/>
    </row>
    <row r="408" spans="1:1" x14ac:dyDescent="0.25">
      <c r="A408" s="6"/>
    </row>
    <row r="422" spans="1:1" x14ac:dyDescent="0.25">
      <c r="A422" s="5"/>
    </row>
    <row r="423" spans="1:1" x14ac:dyDescent="0.25">
      <c r="A423" s="6"/>
    </row>
    <row r="424" spans="1:1" x14ac:dyDescent="0.25">
      <c r="A424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1" x14ac:dyDescent="0.25">
      <c r="A433" s="5"/>
    </row>
    <row r="435" spans="1:1" x14ac:dyDescent="0.25">
      <c r="A435" s="5"/>
    </row>
    <row r="436" spans="1:1" x14ac:dyDescent="0.25">
      <c r="A436" s="6"/>
    </row>
    <row r="437" spans="1:1" x14ac:dyDescent="0.25">
      <c r="A437" s="6"/>
    </row>
    <row r="438" spans="1:1" x14ac:dyDescent="0.25">
      <c r="A438" s="6"/>
    </row>
    <row r="453" spans="1:1" x14ac:dyDescent="0.25">
      <c r="A453" s="5"/>
    </row>
    <row r="454" spans="1:1" x14ac:dyDescent="0.25">
      <c r="A454" s="6"/>
    </row>
    <row r="455" spans="1:1" x14ac:dyDescent="0.25">
      <c r="A455" s="6"/>
    </row>
    <row r="457" spans="1:1" x14ac:dyDescent="0.25">
      <c r="A457" s="6"/>
    </row>
    <row r="458" spans="1:1" x14ac:dyDescent="0.25">
      <c r="A458" s="6"/>
    </row>
    <row r="459" spans="1:1" x14ac:dyDescent="0.25">
      <c r="A459" s="6"/>
    </row>
    <row r="460" spans="1:1" x14ac:dyDescent="0.25">
      <c r="A460" s="6"/>
    </row>
    <row r="461" spans="1:1" x14ac:dyDescent="0.25">
      <c r="A461" s="6"/>
    </row>
    <row r="462" spans="1:1" x14ac:dyDescent="0.25">
      <c r="A462" s="6"/>
    </row>
    <row r="463" spans="1:1" x14ac:dyDescent="0.25">
      <c r="A463" s="6"/>
    </row>
    <row r="464" spans="1:1" x14ac:dyDescent="0.25">
      <c r="A464" s="6"/>
    </row>
    <row r="465" spans="1:1" x14ac:dyDescent="0.25">
      <c r="A465" s="5"/>
    </row>
    <row r="467" spans="1:1" x14ac:dyDescent="0.25">
      <c r="A467" s="5"/>
    </row>
    <row r="468" spans="1:1" x14ac:dyDescent="0.25">
      <c r="A468" s="6"/>
    </row>
    <row r="469" spans="1:1" x14ac:dyDescent="0.25">
      <c r="A469" s="6"/>
    </row>
    <row r="470" spans="1:1" x14ac:dyDescent="0.25">
      <c r="A470" s="6"/>
    </row>
    <row r="474" spans="1:1" x14ac:dyDescent="0.25">
      <c r="A474" s="5"/>
    </row>
    <row r="475" spans="1:1" x14ac:dyDescent="0.25">
      <c r="A475" s="6"/>
    </row>
    <row r="476" spans="1:1" x14ac:dyDescent="0.25">
      <c r="A476" s="6"/>
    </row>
    <row r="478" spans="1:1" x14ac:dyDescent="0.25">
      <c r="A478" s="6"/>
    </row>
    <row r="479" spans="1:1" x14ac:dyDescent="0.25">
      <c r="A479" s="6"/>
    </row>
    <row r="480" spans="1:1" x14ac:dyDescent="0.25">
      <c r="A480" s="6"/>
    </row>
    <row r="481" spans="1:1" x14ac:dyDescent="0.25">
      <c r="A481" s="6"/>
    </row>
    <row r="482" spans="1:1" x14ac:dyDescent="0.25">
      <c r="A482" s="6"/>
    </row>
    <row r="483" spans="1:1" x14ac:dyDescent="0.25">
      <c r="A483" s="6"/>
    </row>
    <row r="484" spans="1:1" x14ac:dyDescent="0.25">
      <c r="A484" s="6"/>
    </row>
    <row r="485" spans="1:1" x14ac:dyDescent="0.25">
      <c r="A485" s="6"/>
    </row>
    <row r="486" spans="1:1" x14ac:dyDescent="0.25">
      <c r="A486" s="5"/>
    </row>
    <row r="488" spans="1:1" x14ac:dyDescent="0.25">
      <c r="A488" s="5"/>
    </row>
    <row r="489" spans="1:1" x14ac:dyDescent="0.25">
      <c r="A489" s="6"/>
    </row>
    <row r="490" spans="1:1" x14ac:dyDescent="0.25">
      <c r="A490" s="6"/>
    </row>
    <row r="491" spans="1:1" x14ac:dyDescent="0.25">
      <c r="A491" s="6"/>
    </row>
    <row r="503" spans="1:1" x14ac:dyDescent="0.25">
      <c r="A503" s="5"/>
    </row>
    <row r="504" spans="1:1" x14ac:dyDescent="0.25">
      <c r="A504" s="6"/>
    </row>
    <row r="505" spans="1:1" x14ac:dyDescent="0.25">
      <c r="A505" s="6"/>
    </row>
    <row r="507" spans="1:1" x14ac:dyDescent="0.25">
      <c r="A507" s="6"/>
    </row>
    <row r="508" spans="1:1" x14ac:dyDescent="0.25">
      <c r="A508" s="6"/>
    </row>
    <row r="509" spans="1:1" x14ac:dyDescent="0.25">
      <c r="A509" s="6"/>
    </row>
    <row r="510" spans="1:1" x14ac:dyDescent="0.25">
      <c r="A510" s="6"/>
    </row>
    <row r="511" spans="1:1" x14ac:dyDescent="0.25">
      <c r="A511" s="6"/>
    </row>
    <row r="512" spans="1:1" x14ac:dyDescent="0.25">
      <c r="A512" s="6"/>
    </row>
    <row r="513" spans="1:1" x14ac:dyDescent="0.25">
      <c r="A513" s="5"/>
    </row>
    <row r="515" spans="1:1" x14ac:dyDescent="0.25">
      <c r="A515" s="5"/>
    </row>
    <row r="516" spans="1:1" x14ac:dyDescent="0.25">
      <c r="A516" s="6"/>
    </row>
    <row r="517" spans="1:1" x14ac:dyDescent="0.25">
      <c r="A517" s="6"/>
    </row>
    <row r="518" spans="1:1" x14ac:dyDescent="0.25">
      <c r="A518" s="6"/>
    </row>
    <row r="522" spans="1:1" x14ac:dyDescent="0.25">
      <c r="A522" s="5"/>
    </row>
    <row r="523" spans="1:1" x14ac:dyDescent="0.25">
      <c r="A523" s="6"/>
    </row>
    <row r="524" spans="1:1" x14ac:dyDescent="0.25">
      <c r="A524" s="6"/>
    </row>
    <row r="526" spans="1:1" x14ac:dyDescent="0.25">
      <c r="A526" s="6"/>
    </row>
    <row r="527" spans="1:1" x14ac:dyDescent="0.25">
      <c r="A527" s="6"/>
    </row>
    <row r="528" spans="1:1" x14ac:dyDescent="0.25">
      <c r="A528" s="6"/>
    </row>
    <row r="529" spans="1:1" x14ac:dyDescent="0.25">
      <c r="A529" s="6"/>
    </row>
    <row r="530" spans="1:1" x14ac:dyDescent="0.25">
      <c r="A530" s="6"/>
    </row>
    <row r="531" spans="1:1" x14ac:dyDescent="0.25">
      <c r="A531" s="6"/>
    </row>
    <row r="532" spans="1:1" x14ac:dyDescent="0.25">
      <c r="A532" s="5"/>
    </row>
    <row r="534" spans="1:1" x14ac:dyDescent="0.25">
      <c r="A534" s="5"/>
    </row>
    <row r="535" spans="1:1" x14ac:dyDescent="0.25">
      <c r="A535" s="6"/>
    </row>
    <row r="536" spans="1:1" x14ac:dyDescent="0.25">
      <c r="A536" s="6"/>
    </row>
    <row r="537" spans="1:1" x14ac:dyDescent="0.25">
      <c r="A537" s="6"/>
    </row>
    <row r="553" spans="1:1" x14ac:dyDescent="0.25">
      <c r="A553" s="5"/>
    </row>
    <row r="554" spans="1:1" x14ac:dyDescent="0.25">
      <c r="A554" s="6"/>
    </row>
    <row r="555" spans="1:1" x14ac:dyDescent="0.25">
      <c r="A555" s="6"/>
    </row>
    <row r="557" spans="1:1" x14ac:dyDescent="0.25">
      <c r="A557" s="6"/>
    </row>
    <row r="558" spans="1:1" x14ac:dyDescent="0.25">
      <c r="A558" s="6"/>
    </row>
    <row r="559" spans="1:1" x14ac:dyDescent="0.25">
      <c r="A559" s="6"/>
    </row>
    <row r="560" spans="1:1" x14ac:dyDescent="0.25">
      <c r="A560" s="6"/>
    </row>
    <row r="561" spans="1:1" x14ac:dyDescent="0.25">
      <c r="A561" s="6"/>
    </row>
    <row r="562" spans="1:1" x14ac:dyDescent="0.25">
      <c r="A562" s="6"/>
    </row>
    <row r="563" spans="1:1" x14ac:dyDescent="0.25">
      <c r="A563" s="5"/>
    </row>
    <row r="565" spans="1:1" x14ac:dyDescent="0.25">
      <c r="A565" s="5"/>
    </row>
    <row r="566" spans="1:1" x14ac:dyDescent="0.25">
      <c r="A566" s="6"/>
    </row>
    <row r="567" spans="1:1" x14ac:dyDescent="0.25">
      <c r="A567" s="6"/>
    </row>
    <row r="568" spans="1:1" x14ac:dyDescent="0.25">
      <c r="A568" s="6"/>
    </row>
    <row r="572" spans="1:1" x14ac:dyDescent="0.25">
      <c r="A572" s="5"/>
    </row>
    <row r="573" spans="1:1" x14ac:dyDescent="0.25">
      <c r="A573" s="6"/>
    </row>
    <row r="574" spans="1:1" x14ac:dyDescent="0.25">
      <c r="A574" s="6"/>
    </row>
    <row r="576" spans="1:1" x14ac:dyDescent="0.25">
      <c r="A576" s="6"/>
    </row>
    <row r="577" spans="1:1" x14ac:dyDescent="0.25">
      <c r="A577" s="6"/>
    </row>
    <row r="578" spans="1:1" x14ac:dyDescent="0.25">
      <c r="A578" s="6"/>
    </row>
    <row r="579" spans="1:1" x14ac:dyDescent="0.25">
      <c r="A579" s="5"/>
    </row>
    <row r="581" spans="1:1" x14ac:dyDescent="0.25">
      <c r="A581" s="5"/>
    </row>
    <row r="582" spans="1:1" x14ac:dyDescent="0.25">
      <c r="A582" s="6"/>
    </row>
    <row r="583" spans="1:1" x14ac:dyDescent="0.25">
      <c r="A583" s="6"/>
    </row>
    <row r="584" spans="1:1" x14ac:dyDescent="0.25">
      <c r="A584" s="6"/>
    </row>
  </sheetData>
  <pageMargins left="0.7" right="0.7" top="0.75" bottom="0.75" header="0.3" footer="0.3"/>
  <pageSetup paperSize="9" orientation="portrait" horizontalDpi="12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3"/>
  <sheetViews>
    <sheetView topLeftCell="A103" workbookViewId="0">
      <selection activeCell="H130" sqref="H130"/>
    </sheetView>
  </sheetViews>
  <sheetFormatPr defaultRowHeight="15" x14ac:dyDescent="0.25"/>
  <sheetData>
    <row r="2" spans="1:9" x14ac:dyDescent="0.25">
      <c r="A2" s="4" t="s">
        <v>273</v>
      </c>
    </row>
    <row r="6" spans="1:9" x14ac:dyDescent="0.25">
      <c r="A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0</v>
      </c>
      <c r="H6" s="4" t="s">
        <v>8</v>
      </c>
      <c r="I6" s="4" t="s">
        <v>2</v>
      </c>
    </row>
    <row r="8" spans="1:9" x14ac:dyDescent="0.25">
      <c r="A8" s="5" t="s">
        <v>149</v>
      </c>
    </row>
    <row r="9" spans="1:9" x14ac:dyDescent="0.25">
      <c r="A9" s="6" t="s">
        <v>150</v>
      </c>
    </row>
    <row r="10" spans="1:9" x14ac:dyDescent="0.25">
      <c r="A10" s="6" t="s">
        <v>9</v>
      </c>
    </row>
    <row r="11" spans="1:9" x14ac:dyDescent="0.25">
      <c r="A11" s="6" t="s">
        <v>41</v>
      </c>
    </row>
    <row r="12" spans="1:9" x14ac:dyDescent="0.25">
      <c r="A12" s="6" t="s">
        <v>43</v>
      </c>
    </row>
    <row r="13" spans="1:9" x14ac:dyDescent="0.25">
      <c r="A13" s="6" t="s">
        <v>42</v>
      </c>
    </row>
    <row r="14" spans="1:9" x14ac:dyDescent="0.25">
      <c r="A14" s="6" t="s">
        <v>151</v>
      </c>
    </row>
    <row r="15" spans="1:9" x14ac:dyDescent="0.25">
      <c r="A15" s="5" t="s">
        <v>152</v>
      </c>
    </row>
    <row r="18" spans="1:9" x14ac:dyDescent="0.25">
      <c r="C18" t="s">
        <v>12</v>
      </c>
      <c r="D18">
        <v>153</v>
      </c>
      <c r="G18">
        <f>D18*E18</f>
        <v>0</v>
      </c>
      <c r="H18">
        <f>D18*F18</f>
        <v>0</v>
      </c>
      <c r="I18">
        <f>SUM(G18:H18)</f>
        <v>0</v>
      </c>
    </row>
    <row r="20" spans="1:9" x14ac:dyDescent="0.25">
      <c r="A20" s="5" t="s">
        <v>153</v>
      </c>
    </row>
    <row r="21" spans="1:9" x14ac:dyDescent="0.25">
      <c r="A21" s="6" t="s">
        <v>154</v>
      </c>
    </row>
    <row r="22" spans="1:9" x14ac:dyDescent="0.25">
      <c r="A22" s="6" t="s">
        <v>9</v>
      </c>
    </row>
    <row r="24" spans="1:9" x14ac:dyDescent="0.25">
      <c r="A24" s="6" t="s">
        <v>41</v>
      </c>
    </row>
    <row r="25" spans="1:9" x14ac:dyDescent="0.25">
      <c r="A25" s="6" t="s">
        <v>43</v>
      </c>
    </row>
    <row r="26" spans="1:9" x14ac:dyDescent="0.25">
      <c r="A26" s="6" t="s">
        <v>42</v>
      </c>
    </row>
    <row r="27" spans="1:9" x14ac:dyDescent="0.25">
      <c r="A27" s="5" t="s">
        <v>155</v>
      </c>
    </row>
    <row r="30" spans="1:9" x14ac:dyDescent="0.25">
      <c r="C30" t="s">
        <v>12</v>
      </c>
      <c r="D30">
        <v>12</v>
      </c>
      <c r="G30">
        <f>D30*E30</f>
        <v>0</v>
      </c>
      <c r="H30">
        <f>D30*F30</f>
        <v>0</v>
      </c>
      <c r="I30">
        <f>SUM(G30:H30)</f>
        <v>0</v>
      </c>
    </row>
    <row r="33" spans="1:9" x14ac:dyDescent="0.25">
      <c r="A33" s="5" t="s">
        <v>156</v>
      </c>
    </row>
    <row r="34" spans="1:9" x14ac:dyDescent="0.25">
      <c r="A34" s="6" t="s">
        <v>157</v>
      </c>
    </row>
    <row r="35" spans="1:9" x14ac:dyDescent="0.25">
      <c r="A35" s="6" t="s">
        <v>9</v>
      </c>
    </row>
    <row r="37" spans="1:9" x14ac:dyDescent="0.25">
      <c r="A37" s="6" t="s">
        <v>41</v>
      </c>
    </row>
    <row r="38" spans="1:9" x14ac:dyDescent="0.25">
      <c r="A38" s="6" t="s">
        <v>43</v>
      </c>
    </row>
    <row r="39" spans="1:9" x14ac:dyDescent="0.25">
      <c r="A39" s="6" t="s">
        <v>44</v>
      </c>
    </row>
    <row r="40" spans="1:9" x14ac:dyDescent="0.25">
      <c r="A40" s="6" t="s">
        <v>158</v>
      </c>
    </row>
    <row r="41" spans="1:9" x14ac:dyDescent="0.25">
      <c r="A41" s="5" t="s">
        <v>159</v>
      </c>
    </row>
    <row r="44" spans="1:9" x14ac:dyDescent="0.25">
      <c r="C44" t="s">
        <v>12</v>
      </c>
      <c r="D44">
        <v>153</v>
      </c>
      <c r="G44">
        <f>D44*E44</f>
        <v>0</v>
      </c>
      <c r="H44">
        <f>D44*F44</f>
        <v>0</v>
      </c>
      <c r="I44">
        <f>SUM(G44:H44)</f>
        <v>0</v>
      </c>
    </row>
    <row r="46" spans="1:9" x14ac:dyDescent="0.25">
      <c r="A46" s="5" t="s">
        <v>160</v>
      </c>
    </row>
    <row r="47" spans="1:9" x14ac:dyDescent="0.25">
      <c r="A47" s="6" t="s">
        <v>161</v>
      </c>
    </row>
    <row r="48" spans="1:9" x14ac:dyDescent="0.25">
      <c r="A48" s="6" t="s">
        <v>9</v>
      </c>
    </row>
    <row r="50" spans="1:9" x14ac:dyDescent="0.25">
      <c r="A50" s="6" t="s">
        <v>41</v>
      </c>
    </row>
    <row r="51" spans="1:9" x14ac:dyDescent="0.25">
      <c r="A51" s="6" t="s">
        <v>43</v>
      </c>
    </row>
    <row r="52" spans="1:9" x14ac:dyDescent="0.25">
      <c r="A52" s="6" t="s">
        <v>162</v>
      </c>
    </row>
    <row r="53" spans="1:9" x14ac:dyDescent="0.25">
      <c r="A53" s="6" t="s">
        <v>163</v>
      </c>
    </row>
    <row r="54" spans="1:9" x14ac:dyDescent="0.25">
      <c r="A54" s="6" t="s">
        <v>164</v>
      </c>
    </row>
    <row r="55" spans="1:9" x14ac:dyDescent="0.25">
      <c r="A55" s="5" t="s">
        <v>165</v>
      </c>
    </row>
    <row r="57" spans="1:9" x14ac:dyDescent="0.25">
      <c r="C57" t="s">
        <v>12</v>
      </c>
      <c r="D57">
        <v>153</v>
      </c>
      <c r="G57">
        <f>D57*E57</f>
        <v>0</v>
      </c>
      <c r="H57">
        <f>D57*F57</f>
        <v>0</v>
      </c>
      <c r="I57">
        <f>SUM(G57:H57)</f>
        <v>0</v>
      </c>
    </row>
    <row r="58" spans="1:9" x14ac:dyDescent="0.25">
      <c r="A58" s="5" t="s">
        <v>166</v>
      </c>
    </row>
    <row r="59" spans="1:9" x14ac:dyDescent="0.25">
      <c r="A59" s="6" t="s">
        <v>167</v>
      </c>
    </row>
    <row r="60" spans="1:9" x14ac:dyDescent="0.25">
      <c r="A60" s="6" t="s">
        <v>9</v>
      </c>
    </row>
    <row r="62" spans="1:9" x14ac:dyDescent="0.25">
      <c r="A62" s="6" t="s">
        <v>41</v>
      </c>
    </row>
    <row r="63" spans="1:9" x14ac:dyDescent="0.25">
      <c r="A63" s="6" t="s">
        <v>43</v>
      </c>
    </row>
    <row r="64" spans="1:9" x14ac:dyDescent="0.25">
      <c r="A64" s="6" t="s">
        <v>162</v>
      </c>
    </row>
    <row r="65" spans="1:9" x14ac:dyDescent="0.25">
      <c r="A65" s="6" t="s">
        <v>163</v>
      </c>
    </row>
    <row r="66" spans="1:9" x14ac:dyDescent="0.25">
      <c r="A66" s="5" t="s">
        <v>168</v>
      </c>
    </row>
    <row r="69" spans="1:9" x14ac:dyDescent="0.25">
      <c r="C69" t="s">
        <v>58</v>
      </c>
      <c r="D69">
        <v>152</v>
      </c>
      <c r="G69">
        <f>D69*E69</f>
        <v>0</v>
      </c>
      <c r="H69">
        <f>D69*F69</f>
        <v>0</v>
      </c>
      <c r="I69">
        <f>SUM(G69:H69)</f>
        <v>0</v>
      </c>
    </row>
    <row r="71" spans="1:9" x14ac:dyDescent="0.25">
      <c r="A71" s="5" t="s">
        <v>169</v>
      </c>
    </row>
    <row r="72" spans="1:9" x14ac:dyDescent="0.25">
      <c r="A72" s="6" t="s">
        <v>170</v>
      </c>
    </row>
    <row r="73" spans="1:9" x14ac:dyDescent="0.25">
      <c r="A73" s="6" t="s">
        <v>9</v>
      </c>
    </row>
    <row r="75" spans="1:9" x14ac:dyDescent="0.25">
      <c r="A75" s="6" t="s">
        <v>41</v>
      </c>
    </row>
    <row r="76" spans="1:9" x14ac:dyDescent="0.25">
      <c r="A76" s="6" t="s">
        <v>43</v>
      </c>
    </row>
    <row r="77" spans="1:9" x14ac:dyDescent="0.25">
      <c r="A77" s="6" t="s">
        <v>162</v>
      </c>
    </row>
    <row r="78" spans="1:9" x14ac:dyDescent="0.25">
      <c r="A78" s="6" t="s">
        <v>171</v>
      </c>
    </row>
    <row r="79" spans="1:9" x14ac:dyDescent="0.25">
      <c r="A79" s="5" t="s">
        <v>172</v>
      </c>
    </row>
    <row r="82" spans="1:9" x14ac:dyDescent="0.25">
      <c r="C82" t="s">
        <v>58</v>
      </c>
      <c r="D82">
        <v>11.5</v>
      </c>
      <c r="G82">
        <f>D82*E82</f>
        <v>0</v>
      </c>
      <c r="H82">
        <f>D82*F82</f>
        <v>0</v>
      </c>
      <c r="I82">
        <f>SUM(G82:H82)</f>
        <v>0</v>
      </c>
    </row>
    <row r="84" spans="1:9" x14ac:dyDescent="0.25">
      <c r="A84" s="5" t="s">
        <v>173</v>
      </c>
    </row>
    <row r="85" spans="1:9" x14ac:dyDescent="0.25">
      <c r="A85" s="6" t="s">
        <v>174</v>
      </c>
    </row>
    <row r="86" spans="1:9" x14ac:dyDescent="0.25">
      <c r="A86" s="6" t="s">
        <v>9</v>
      </c>
    </row>
    <row r="88" spans="1:9" x14ac:dyDescent="0.25">
      <c r="A88" s="6" t="s">
        <v>41</v>
      </c>
    </row>
    <row r="89" spans="1:9" x14ac:dyDescent="0.25">
      <c r="A89" s="6" t="s">
        <v>43</v>
      </c>
    </row>
    <row r="90" spans="1:9" x14ac:dyDescent="0.25">
      <c r="A90" s="6" t="s">
        <v>175</v>
      </c>
    </row>
    <row r="91" spans="1:9" x14ac:dyDescent="0.25">
      <c r="A91" s="6" t="s">
        <v>176</v>
      </c>
    </row>
    <row r="92" spans="1:9" x14ac:dyDescent="0.25">
      <c r="A92" s="5" t="s">
        <v>177</v>
      </c>
    </row>
    <row r="95" spans="1:9" x14ac:dyDescent="0.25">
      <c r="C95" t="s">
        <v>12</v>
      </c>
      <c r="D95">
        <v>5.7</v>
      </c>
      <c r="G95">
        <f>D95*E95</f>
        <v>0</v>
      </c>
      <c r="H95">
        <f>D95*F95</f>
        <v>0</v>
      </c>
      <c r="I95">
        <f>SUM(G95:H95)</f>
        <v>0</v>
      </c>
    </row>
    <row r="96" spans="1:9" x14ac:dyDescent="0.25">
      <c r="A96" s="5" t="s">
        <v>45</v>
      </c>
    </row>
    <row r="97" spans="1:9" x14ac:dyDescent="0.25">
      <c r="A97" s="6" t="s">
        <v>46</v>
      </c>
    </row>
    <row r="98" spans="1:9" x14ac:dyDescent="0.25">
      <c r="A98" s="6" t="s">
        <v>9</v>
      </c>
    </row>
    <row r="99" spans="1:9" x14ac:dyDescent="0.25">
      <c r="A99" s="6" t="s">
        <v>41</v>
      </c>
    </row>
    <row r="100" spans="1:9" x14ac:dyDescent="0.25">
      <c r="A100" s="6" t="s">
        <v>43</v>
      </c>
    </row>
    <row r="101" spans="1:9" x14ac:dyDescent="0.25">
      <c r="A101" s="6" t="s">
        <v>47</v>
      </c>
    </row>
    <row r="102" spans="1:9" x14ac:dyDescent="0.25">
      <c r="A102" s="6" t="s">
        <v>48</v>
      </c>
    </row>
    <row r="103" spans="1:9" x14ac:dyDescent="0.25">
      <c r="A103" s="6" t="s">
        <v>49</v>
      </c>
    </row>
    <row r="104" spans="1:9" x14ac:dyDescent="0.25">
      <c r="A104" s="6" t="s">
        <v>50</v>
      </c>
    </row>
    <row r="105" spans="1:9" x14ac:dyDescent="0.25">
      <c r="A105" s="5" t="s">
        <v>51</v>
      </c>
    </row>
    <row r="108" spans="1:9" x14ac:dyDescent="0.25">
      <c r="C108" t="s">
        <v>12</v>
      </c>
      <c r="D108">
        <v>153</v>
      </c>
      <c r="G108">
        <f>D108*E108</f>
        <v>0</v>
      </c>
      <c r="H108">
        <f>D108*F108</f>
        <v>0</v>
      </c>
      <c r="I108">
        <f>SUM(G108:H108)</f>
        <v>0</v>
      </c>
    </row>
    <row r="110" spans="1:9" x14ac:dyDescent="0.25">
      <c r="A110" s="5" t="s">
        <v>178</v>
      </c>
    </row>
    <row r="111" spans="1:9" x14ac:dyDescent="0.25">
      <c r="A111" s="6" t="s">
        <v>179</v>
      </c>
    </row>
    <row r="112" spans="1:9" x14ac:dyDescent="0.25">
      <c r="A112" s="6" t="s">
        <v>9</v>
      </c>
    </row>
    <row r="114" spans="1:9" x14ac:dyDescent="0.25">
      <c r="A114" s="6" t="s">
        <v>41</v>
      </c>
    </row>
    <row r="115" spans="1:9" x14ac:dyDescent="0.25">
      <c r="A115" s="6" t="s">
        <v>43</v>
      </c>
    </row>
    <row r="116" spans="1:9" x14ac:dyDescent="0.25">
      <c r="A116" s="6" t="s">
        <v>180</v>
      </c>
    </row>
    <row r="117" spans="1:9" x14ac:dyDescent="0.25">
      <c r="A117" s="6" t="s">
        <v>181</v>
      </c>
    </row>
    <row r="118" spans="1:9" x14ac:dyDescent="0.25">
      <c r="A118" s="6" t="s">
        <v>182</v>
      </c>
    </row>
    <row r="119" spans="1:9" x14ac:dyDescent="0.25">
      <c r="A119" s="5" t="s">
        <v>183</v>
      </c>
    </row>
    <row r="121" spans="1:9" x14ac:dyDescent="0.25">
      <c r="C121" t="s">
        <v>184</v>
      </c>
      <c r="D121">
        <v>0.7</v>
      </c>
      <c r="G121">
        <f>D121*E121</f>
        <v>0</v>
      </c>
      <c r="H121">
        <f>D121*F121</f>
        <v>0</v>
      </c>
      <c r="I121">
        <f>SUM(G121:H121)</f>
        <v>0</v>
      </c>
    </row>
    <row r="123" spans="1:9" x14ac:dyDescent="0.25">
      <c r="A123" s="6"/>
    </row>
    <row r="124" spans="1:9" x14ac:dyDescent="0.25">
      <c r="A124" s="6"/>
    </row>
    <row r="125" spans="1:9" x14ac:dyDescent="0.25">
      <c r="A125" s="6"/>
      <c r="G125">
        <f>SUM(G17:G124)</f>
        <v>0</v>
      </c>
      <c r="H125">
        <f>SUM(H17:H124)</f>
        <v>0</v>
      </c>
      <c r="I125">
        <f>SUM(G125:H125)</f>
        <v>0</v>
      </c>
    </row>
    <row r="129" spans="1:1" x14ac:dyDescent="0.25">
      <c r="A129" s="5"/>
    </row>
    <row r="130" spans="1:1" x14ac:dyDescent="0.25">
      <c r="A130" s="6"/>
    </row>
    <row r="131" spans="1:1" x14ac:dyDescent="0.25">
      <c r="A131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5"/>
    </row>
    <row r="140" spans="1:1" x14ac:dyDescent="0.25">
      <c r="A140" s="5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11"/>
  <sheetViews>
    <sheetView topLeftCell="A55" workbookViewId="0">
      <selection activeCell="A18" sqref="A18:XFD21"/>
    </sheetView>
  </sheetViews>
  <sheetFormatPr defaultRowHeight="15" x14ac:dyDescent="0.25"/>
  <sheetData>
    <row r="2" spans="1:9" x14ac:dyDescent="0.25">
      <c r="A2" s="4" t="s">
        <v>274</v>
      </c>
    </row>
    <row r="6" spans="1:9" x14ac:dyDescent="0.25">
      <c r="A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0</v>
      </c>
      <c r="H6" s="4" t="s">
        <v>8</v>
      </c>
      <c r="I6" s="4" t="s">
        <v>2</v>
      </c>
    </row>
    <row r="9" spans="1:9" x14ac:dyDescent="0.25">
      <c r="A9" s="5" t="s">
        <v>59</v>
      </c>
    </row>
    <row r="10" spans="1:9" x14ac:dyDescent="0.25">
      <c r="A10" s="6" t="s">
        <v>60</v>
      </c>
    </row>
    <row r="11" spans="1:9" x14ac:dyDescent="0.25">
      <c r="A11" s="6" t="s">
        <v>9</v>
      </c>
    </row>
    <row r="12" spans="1:9" x14ac:dyDescent="0.25">
      <c r="A12" s="6" t="s">
        <v>41</v>
      </c>
    </row>
    <row r="13" spans="1:9" x14ac:dyDescent="0.25">
      <c r="A13" s="6" t="s">
        <v>52</v>
      </c>
    </row>
    <row r="14" spans="1:9" x14ac:dyDescent="0.25">
      <c r="A14" s="6" t="s">
        <v>53</v>
      </c>
    </row>
    <row r="15" spans="1:9" x14ac:dyDescent="0.25">
      <c r="A15" s="6" t="s">
        <v>54</v>
      </c>
    </row>
    <row r="16" spans="1:9" x14ac:dyDescent="0.25">
      <c r="A16" s="5" t="s">
        <v>61</v>
      </c>
    </row>
    <row r="19" spans="1:9" x14ac:dyDescent="0.25">
      <c r="C19" t="s">
        <v>12</v>
      </c>
      <c r="D19">
        <v>125</v>
      </c>
      <c r="G19">
        <f>D19*E19</f>
        <v>0</v>
      </c>
      <c r="H19">
        <f>D19*F19</f>
        <v>0</v>
      </c>
      <c r="I19">
        <f>SUM(G19:H19)</f>
        <v>0</v>
      </c>
    </row>
    <row r="22" spans="1:9" x14ac:dyDescent="0.25">
      <c r="A22" s="5" t="s">
        <v>62</v>
      </c>
    </row>
    <row r="23" spans="1:9" x14ac:dyDescent="0.25">
      <c r="A23" s="6" t="s">
        <v>63</v>
      </c>
    </row>
    <row r="24" spans="1:9" x14ac:dyDescent="0.25">
      <c r="A24" s="6" t="s">
        <v>9</v>
      </c>
    </row>
    <row r="26" spans="1:9" x14ac:dyDescent="0.25">
      <c r="A26" s="6" t="s">
        <v>41</v>
      </c>
    </row>
    <row r="27" spans="1:9" x14ac:dyDescent="0.25">
      <c r="A27" s="6" t="s">
        <v>52</v>
      </c>
    </row>
    <row r="28" spans="1:9" x14ac:dyDescent="0.25">
      <c r="A28" s="6" t="s">
        <v>64</v>
      </c>
    </row>
    <row r="29" spans="1:9" x14ac:dyDescent="0.25">
      <c r="A29" s="6" t="s">
        <v>65</v>
      </c>
    </row>
    <row r="30" spans="1:9" x14ac:dyDescent="0.25">
      <c r="A30" s="6" t="s">
        <v>55</v>
      </c>
    </row>
    <row r="31" spans="1:9" x14ac:dyDescent="0.25">
      <c r="A31" s="6" t="s">
        <v>66</v>
      </c>
    </row>
    <row r="32" spans="1:9" x14ac:dyDescent="0.25">
      <c r="A32" s="6" t="s">
        <v>56</v>
      </c>
    </row>
    <row r="33" spans="1:9" x14ac:dyDescent="0.25">
      <c r="A33" s="6" t="s">
        <v>67</v>
      </c>
    </row>
    <row r="34" spans="1:9" x14ac:dyDescent="0.25">
      <c r="A34" s="5" t="s">
        <v>68</v>
      </c>
    </row>
    <row r="37" spans="1:9" x14ac:dyDescent="0.25">
      <c r="C37" t="s">
        <v>12</v>
      </c>
      <c r="D37">
        <v>125</v>
      </c>
      <c r="G37">
        <f>D37*E37</f>
        <v>0</v>
      </c>
      <c r="H37">
        <f>D37*F37</f>
        <v>0</v>
      </c>
      <c r="I37">
        <f>SUM(G37:H37)</f>
        <v>0</v>
      </c>
    </row>
    <row r="41" spans="1:9" x14ac:dyDescent="0.25">
      <c r="A41" s="5" t="s">
        <v>114</v>
      </c>
    </row>
    <row r="42" spans="1:9" x14ac:dyDescent="0.25">
      <c r="A42" s="6" t="s">
        <v>115</v>
      </c>
    </row>
    <row r="43" spans="1:9" x14ac:dyDescent="0.25">
      <c r="A43" s="6" t="s">
        <v>9</v>
      </c>
    </row>
    <row r="45" spans="1:9" x14ac:dyDescent="0.25">
      <c r="A45" s="6" t="s">
        <v>41</v>
      </c>
    </row>
    <row r="46" spans="1:9" x14ac:dyDescent="0.25">
      <c r="A46" s="6" t="s">
        <v>52</v>
      </c>
    </row>
    <row r="47" spans="1:9" x14ac:dyDescent="0.25">
      <c r="A47" s="6" t="s">
        <v>64</v>
      </c>
    </row>
    <row r="48" spans="1:9" x14ac:dyDescent="0.25">
      <c r="A48" s="6" t="s">
        <v>116</v>
      </c>
    </row>
    <row r="49" spans="1:9" x14ac:dyDescent="0.25">
      <c r="A49" s="6" t="s">
        <v>117</v>
      </c>
    </row>
    <row r="50" spans="1:9" x14ac:dyDescent="0.25">
      <c r="A50" s="6" t="s">
        <v>118</v>
      </c>
    </row>
    <row r="51" spans="1:9" x14ac:dyDescent="0.25">
      <c r="A51" s="6" t="s">
        <v>119</v>
      </c>
    </row>
    <row r="52" spans="1:9" x14ac:dyDescent="0.25">
      <c r="A52" s="5" t="s">
        <v>120</v>
      </c>
    </row>
    <row r="54" spans="1:9" x14ac:dyDescent="0.25">
      <c r="C54" t="s">
        <v>12</v>
      </c>
      <c r="D54">
        <v>167</v>
      </c>
      <c r="G54">
        <f>D54*E54</f>
        <v>0</v>
      </c>
      <c r="H54">
        <f>D54*F54</f>
        <v>0</v>
      </c>
      <c r="I54">
        <f>SUM(G54:H54)</f>
        <v>0</v>
      </c>
    </row>
    <row r="59" spans="1:9" x14ac:dyDescent="0.25">
      <c r="A59" s="17" t="s">
        <v>318</v>
      </c>
    </row>
    <row r="60" spans="1:9" x14ac:dyDescent="0.25">
      <c r="A60" s="6" t="s">
        <v>319</v>
      </c>
    </row>
    <row r="61" spans="1:9" x14ac:dyDescent="0.25">
      <c r="A61" s="6" t="s">
        <v>9</v>
      </c>
    </row>
    <row r="63" spans="1:9" x14ac:dyDescent="0.25">
      <c r="A63" s="6" t="s">
        <v>41</v>
      </c>
    </row>
    <row r="64" spans="1:9" x14ac:dyDescent="0.25">
      <c r="A64" s="6" t="s">
        <v>52</v>
      </c>
    </row>
    <row r="65" spans="1:9" x14ac:dyDescent="0.25">
      <c r="A65" s="6" t="s">
        <v>64</v>
      </c>
    </row>
    <row r="66" spans="1:9" x14ac:dyDescent="0.25">
      <c r="A66" s="6" t="s">
        <v>116</v>
      </c>
    </row>
    <row r="67" spans="1:9" x14ac:dyDescent="0.25">
      <c r="A67" s="6" t="s">
        <v>117</v>
      </c>
    </row>
    <row r="68" spans="1:9" x14ac:dyDescent="0.25">
      <c r="A68" s="6" t="s">
        <v>320</v>
      </c>
    </row>
    <row r="69" spans="1:9" x14ac:dyDescent="0.25">
      <c r="A69" s="6" t="s">
        <v>119</v>
      </c>
    </row>
    <row r="70" spans="1:9" x14ac:dyDescent="0.25">
      <c r="A70" s="5" t="s">
        <v>321</v>
      </c>
    </row>
    <row r="73" spans="1:9" x14ac:dyDescent="0.25">
      <c r="C73" t="s">
        <v>12</v>
      </c>
      <c r="D73">
        <v>102</v>
      </c>
      <c r="G73">
        <f>D73*E73</f>
        <v>0</v>
      </c>
      <c r="H73">
        <f>D73*F73</f>
        <v>0</v>
      </c>
      <c r="I73">
        <f>SUM(G73:H73)</f>
        <v>0</v>
      </c>
    </row>
    <row r="79" spans="1:9" x14ac:dyDescent="0.25">
      <c r="A79" s="5" t="s">
        <v>322</v>
      </c>
    </row>
    <row r="80" spans="1:9" x14ac:dyDescent="0.25">
      <c r="A80" s="6" t="s">
        <v>323</v>
      </c>
    </row>
    <row r="81" spans="1:9" x14ac:dyDescent="0.25">
      <c r="A81" s="6" t="s">
        <v>9</v>
      </c>
    </row>
    <row r="83" spans="1:9" x14ac:dyDescent="0.25">
      <c r="A83" s="6" t="s">
        <v>41</v>
      </c>
    </row>
    <row r="84" spans="1:9" x14ac:dyDescent="0.25">
      <c r="A84" s="6" t="s">
        <v>52</v>
      </c>
    </row>
    <row r="85" spans="1:9" x14ac:dyDescent="0.25">
      <c r="A85" s="6" t="s">
        <v>285</v>
      </c>
    </row>
    <row r="86" spans="1:9" x14ac:dyDescent="0.25">
      <c r="A86" s="6" t="s">
        <v>286</v>
      </c>
    </row>
    <row r="87" spans="1:9" x14ac:dyDescent="0.25">
      <c r="A87" s="6" t="s">
        <v>324</v>
      </c>
    </row>
    <row r="88" spans="1:9" x14ac:dyDescent="0.25">
      <c r="A88" s="6" t="s">
        <v>67</v>
      </c>
    </row>
    <row r="89" spans="1:9" x14ac:dyDescent="0.25">
      <c r="A89" s="5" t="s">
        <v>325</v>
      </c>
    </row>
    <row r="91" spans="1:9" x14ac:dyDescent="0.25">
      <c r="C91" t="s">
        <v>12</v>
      </c>
      <c r="D91">
        <v>243</v>
      </c>
      <c r="G91">
        <f>D91*E91</f>
        <v>0</v>
      </c>
      <c r="H91">
        <f>D91*F91</f>
        <v>0</v>
      </c>
      <c r="I91">
        <f>SUM(G91:H91)</f>
        <v>0</v>
      </c>
    </row>
    <row r="98" spans="1:8" x14ac:dyDescent="0.25">
      <c r="A98" s="5" t="s">
        <v>303</v>
      </c>
    </row>
    <row r="99" spans="1:8" x14ac:dyDescent="0.25">
      <c r="A99" s="6" t="s">
        <v>304</v>
      </c>
    </row>
    <row r="100" spans="1:8" x14ac:dyDescent="0.25">
      <c r="A100" s="6" t="s">
        <v>9</v>
      </c>
    </row>
    <row r="102" spans="1:8" x14ac:dyDescent="0.25">
      <c r="A102" s="6" t="s">
        <v>41</v>
      </c>
    </row>
    <row r="103" spans="1:8" x14ac:dyDescent="0.25">
      <c r="A103" s="6" t="s">
        <v>52</v>
      </c>
    </row>
    <row r="104" spans="1:8" x14ac:dyDescent="0.25">
      <c r="A104" s="6" t="s">
        <v>92</v>
      </c>
    </row>
    <row r="105" spans="1:8" x14ac:dyDescent="0.25">
      <c r="A105" s="6" t="s">
        <v>93</v>
      </c>
    </row>
    <row r="106" spans="1:8" x14ac:dyDescent="0.25">
      <c r="A106" s="6" t="s">
        <v>305</v>
      </c>
    </row>
    <row r="107" spans="1:8" x14ac:dyDescent="0.25">
      <c r="A107" s="6" t="s">
        <v>94</v>
      </c>
    </row>
    <row r="108" spans="1:8" x14ac:dyDescent="0.25">
      <c r="A108" s="5" t="s">
        <v>306</v>
      </c>
    </row>
    <row r="110" spans="1:8" x14ac:dyDescent="0.25">
      <c r="A110" s="6"/>
    </row>
    <row r="111" spans="1:8" x14ac:dyDescent="0.25">
      <c r="A111" s="6"/>
      <c r="C111" t="s">
        <v>12</v>
      </c>
      <c r="D111">
        <v>24</v>
      </c>
      <c r="G111">
        <f>D111*E111</f>
        <v>0</v>
      </c>
      <c r="H111">
        <f>D111*F111</f>
        <v>0</v>
      </c>
    </row>
    <row r="112" spans="1:8" x14ac:dyDescent="0.25">
      <c r="A112" s="6"/>
    </row>
    <row r="113" spans="1:8" x14ac:dyDescent="0.25">
      <c r="A113" s="5"/>
    </row>
    <row r="114" spans="1:8" x14ac:dyDescent="0.25">
      <c r="G114">
        <f>SUM(G111+G91+G73+G54+G37+G19)</f>
        <v>0</v>
      </c>
      <c r="H114">
        <f>SUM(H111+H91+H73+H54+H37+H19)</f>
        <v>0</v>
      </c>
    </row>
    <row r="115" spans="1:8" x14ac:dyDescent="0.25">
      <c r="A115" s="5"/>
    </row>
    <row r="116" spans="1:8" x14ac:dyDescent="0.25">
      <c r="A116" s="6"/>
    </row>
    <row r="117" spans="1:8" x14ac:dyDescent="0.25">
      <c r="A117" s="6"/>
    </row>
    <row r="118" spans="1:8" x14ac:dyDescent="0.25">
      <c r="A118" s="6"/>
    </row>
    <row r="123" spans="1:8" x14ac:dyDescent="0.25">
      <c r="A123" s="5"/>
    </row>
    <row r="124" spans="1:8" x14ac:dyDescent="0.25">
      <c r="A124" s="6"/>
    </row>
    <row r="125" spans="1:8" x14ac:dyDescent="0.25">
      <c r="A125" s="6"/>
    </row>
    <row r="127" spans="1:8" x14ac:dyDescent="0.25">
      <c r="A127" s="6"/>
    </row>
    <row r="128" spans="1:8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5"/>
    </row>
    <row r="139" spans="1:1" x14ac:dyDescent="0.25">
      <c r="A139" s="5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6" spans="1:1" x14ac:dyDescent="0.25">
      <c r="A146" s="5"/>
    </row>
    <row r="147" spans="1:1" x14ac:dyDescent="0.25">
      <c r="A147" s="6"/>
    </row>
    <row r="148" spans="1:1" x14ac:dyDescent="0.25">
      <c r="A148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5"/>
    </row>
    <row r="162" spans="1:1" x14ac:dyDescent="0.25">
      <c r="A162" s="5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9" spans="1:1" x14ac:dyDescent="0.25">
      <c r="A169" s="5"/>
    </row>
    <row r="170" spans="1:1" x14ac:dyDescent="0.25">
      <c r="A170" s="6"/>
    </row>
    <row r="171" spans="1:1" x14ac:dyDescent="0.25">
      <c r="A171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5"/>
    </row>
    <row r="185" spans="1:1" x14ac:dyDescent="0.25">
      <c r="A185" s="5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92" spans="1:1" x14ac:dyDescent="0.25">
      <c r="A192" s="5"/>
    </row>
    <row r="193" spans="1:1" x14ac:dyDescent="0.25">
      <c r="A193" s="6"/>
    </row>
    <row r="194" spans="1:1" x14ac:dyDescent="0.25">
      <c r="A194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5"/>
    </row>
    <row r="208" spans="1:1" x14ac:dyDescent="0.25">
      <c r="A208" s="5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5" spans="1:1" x14ac:dyDescent="0.25">
      <c r="A215" s="5"/>
    </row>
    <row r="216" spans="1:1" x14ac:dyDescent="0.25">
      <c r="A216" s="6"/>
    </row>
    <row r="217" spans="1:1" x14ac:dyDescent="0.25">
      <c r="A217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5"/>
    </row>
    <row r="231" spans="1:1" x14ac:dyDescent="0.25">
      <c r="A231" s="5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8" spans="1:1" x14ac:dyDescent="0.25">
      <c r="A238" s="5"/>
    </row>
    <row r="239" spans="1:1" x14ac:dyDescent="0.25">
      <c r="A239" s="6"/>
    </row>
    <row r="240" spans="1:1" x14ac:dyDescent="0.25">
      <c r="A240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5"/>
    </row>
    <row r="254" spans="1:1" x14ac:dyDescent="0.25">
      <c r="A254" s="5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62" spans="1:1" x14ac:dyDescent="0.25">
      <c r="A262" s="5"/>
    </row>
    <row r="263" spans="1:1" x14ac:dyDescent="0.25">
      <c r="A263" s="6"/>
    </row>
    <row r="264" spans="1:1" x14ac:dyDescent="0.25">
      <c r="A264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5"/>
    </row>
    <row r="274" spans="1:1" x14ac:dyDescent="0.25">
      <c r="A274" s="5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82" spans="1:1" x14ac:dyDescent="0.25">
      <c r="A282" s="5"/>
    </row>
    <row r="283" spans="1:1" x14ac:dyDescent="0.25">
      <c r="A283" s="6"/>
    </row>
    <row r="284" spans="1:1" x14ac:dyDescent="0.25">
      <c r="A284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5"/>
    </row>
    <row r="294" spans="1:1" x14ac:dyDescent="0.25">
      <c r="A294" s="5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301" spans="1:1" x14ac:dyDescent="0.25">
      <c r="A301" s="5"/>
    </row>
    <row r="302" spans="1:1" x14ac:dyDescent="0.25">
      <c r="A302" s="6"/>
    </row>
    <row r="303" spans="1:1" x14ac:dyDescent="0.25">
      <c r="A303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5"/>
    </row>
    <row r="313" spans="1:1" x14ac:dyDescent="0.25">
      <c r="A313" s="5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32" spans="1:1" x14ac:dyDescent="0.25">
      <c r="A332" s="5"/>
    </row>
    <row r="333" spans="1:1" x14ac:dyDescent="0.25">
      <c r="A333" s="6"/>
    </row>
    <row r="334" spans="1:1" x14ac:dyDescent="0.25">
      <c r="A334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5"/>
    </row>
    <row r="344" spans="1:1" x14ac:dyDescent="0.25">
      <c r="A344" s="5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51" spans="1:1" x14ac:dyDescent="0.25">
      <c r="A351" s="5"/>
    </row>
    <row r="352" spans="1:1" x14ac:dyDescent="0.25">
      <c r="A352" s="6"/>
    </row>
    <row r="353" spans="1:1" x14ac:dyDescent="0.25">
      <c r="A353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5"/>
    </row>
    <row r="363" spans="1:1" x14ac:dyDescent="0.25">
      <c r="A363" s="5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70" spans="1:1" x14ac:dyDescent="0.25">
      <c r="A370" s="5"/>
    </row>
    <row r="371" spans="1:1" x14ac:dyDescent="0.25">
      <c r="A371" s="6"/>
    </row>
    <row r="372" spans="1:1" x14ac:dyDescent="0.25">
      <c r="A372" s="6"/>
    </row>
    <row r="374" spans="1:1" x14ac:dyDescent="0.25">
      <c r="A374" s="6"/>
    </row>
    <row r="375" spans="1:1" x14ac:dyDescent="0.25">
      <c r="A375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5"/>
    </row>
    <row r="382" spans="1:1" x14ac:dyDescent="0.25">
      <c r="A382" s="5"/>
    </row>
    <row r="383" spans="1:1" x14ac:dyDescent="0.25">
      <c r="A383" s="6"/>
    </row>
    <row r="384" spans="1:1" x14ac:dyDescent="0.25">
      <c r="A384" s="6"/>
    </row>
    <row r="385" spans="1:1" x14ac:dyDescent="0.25">
      <c r="A385" s="6"/>
    </row>
    <row r="386" spans="1:1" x14ac:dyDescent="0.25">
      <c r="A386" s="6"/>
    </row>
    <row r="387" spans="1:1" x14ac:dyDescent="0.25">
      <c r="A387" s="6"/>
    </row>
    <row r="388" spans="1:1" x14ac:dyDescent="0.25">
      <c r="A388" s="6"/>
    </row>
    <row r="389" spans="1:1" x14ac:dyDescent="0.25">
      <c r="A389" s="5"/>
    </row>
    <row r="390" spans="1:1" x14ac:dyDescent="0.25">
      <c r="A390" s="6"/>
    </row>
    <row r="391" spans="1:1" x14ac:dyDescent="0.25">
      <c r="A391" s="6"/>
    </row>
    <row r="393" spans="1:1" x14ac:dyDescent="0.25">
      <c r="A393" s="6"/>
    </row>
    <row r="394" spans="1:1" x14ac:dyDescent="0.25">
      <c r="A394" s="6"/>
    </row>
    <row r="395" spans="1:1" x14ac:dyDescent="0.25">
      <c r="A395" s="6"/>
    </row>
    <row r="396" spans="1:1" x14ac:dyDescent="0.25">
      <c r="A396" s="6"/>
    </row>
    <row r="397" spans="1:1" x14ac:dyDescent="0.25">
      <c r="A397" s="6"/>
    </row>
    <row r="398" spans="1:1" x14ac:dyDescent="0.25">
      <c r="A398" s="6"/>
    </row>
    <row r="399" spans="1:1" x14ac:dyDescent="0.25">
      <c r="A399" s="5"/>
    </row>
    <row r="401" spans="1:1" x14ac:dyDescent="0.25">
      <c r="A401" s="5"/>
    </row>
    <row r="402" spans="1:1" x14ac:dyDescent="0.25">
      <c r="A402" s="6"/>
    </row>
    <row r="403" spans="1:1" x14ac:dyDescent="0.25">
      <c r="A403" s="6"/>
    </row>
    <row r="404" spans="1:1" x14ac:dyDescent="0.25">
      <c r="A404" s="6"/>
    </row>
    <row r="405" spans="1:1" x14ac:dyDescent="0.25">
      <c r="A405" s="6"/>
    </row>
    <row r="406" spans="1:1" x14ac:dyDescent="0.25">
      <c r="A406" s="6"/>
    </row>
    <row r="407" spans="1:1" x14ac:dyDescent="0.25">
      <c r="A407" s="6"/>
    </row>
    <row r="409" spans="1:1" x14ac:dyDescent="0.25">
      <c r="A409" s="5"/>
    </row>
    <row r="410" spans="1:1" x14ac:dyDescent="0.25">
      <c r="A410" s="6"/>
    </row>
    <row r="411" spans="1:1" x14ac:dyDescent="0.25">
      <c r="A411" s="6"/>
    </row>
    <row r="413" spans="1:1" x14ac:dyDescent="0.25">
      <c r="A413" s="6"/>
    </row>
    <row r="414" spans="1:1" x14ac:dyDescent="0.25">
      <c r="A414" s="6"/>
    </row>
    <row r="415" spans="1:1" x14ac:dyDescent="0.25">
      <c r="A415" s="6"/>
    </row>
    <row r="416" spans="1:1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5"/>
    </row>
    <row r="422" spans="1:1" x14ac:dyDescent="0.25">
      <c r="A422" s="5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40" spans="1:1" x14ac:dyDescent="0.25">
      <c r="A440" s="5"/>
    </row>
    <row r="441" spans="1:1" x14ac:dyDescent="0.25">
      <c r="A441" s="6"/>
    </row>
    <row r="442" spans="1:1" x14ac:dyDescent="0.25">
      <c r="A442" s="6"/>
    </row>
    <row r="444" spans="1:1" x14ac:dyDescent="0.25">
      <c r="A444" s="6"/>
    </row>
    <row r="445" spans="1:1" x14ac:dyDescent="0.25">
      <c r="A445" s="6"/>
    </row>
    <row r="446" spans="1:1" x14ac:dyDescent="0.25">
      <c r="A446" s="6"/>
    </row>
    <row r="447" spans="1:1" x14ac:dyDescent="0.25">
      <c r="A447" s="6"/>
    </row>
    <row r="448" spans="1:1" x14ac:dyDescent="0.25">
      <c r="A448" s="6"/>
    </row>
    <row r="449" spans="1:1" x14ac:dyDescent="0.25">
      <c r="A449" s="5"/>
    </row>
    <row r="451" spans="1:1" x14ac:dyDescent="0.25">
      <c r="A451" s="5"/>
    </row>
    <row r="452" spans="1:1" x14ac:dyDescent="0.25">
      <c r="A452" s="6"/>
    </row>
    <row r="453" spans="1:1" x14ac:dyDescent="0.25">
      <c r="A453" s="6"/>
    </row>
    <row r="454" spans="1:1" x14ac:dyDescent="0.25">
      <c r="A454" s="6"/>
    </row>
    <row r="459" spans="1:1" x14ac:dyDescent="0.25">
      <c r="A459" s="5"/>
    </row>
    <row r="460" spans="1:1" x14ac:dyDescent="0.25">
      <c r="A460" s="6"/>
    </row>
    <row r="461" spans="1:1" x14ac:dyDescent="0.25">
      <c r="A461" s="6"/>
    </row>
    <row r="463" spans="1:1" x14ac:dyDescent="0.25">
      <c r="A463" s="6"/>
    </row>
    <row r="464" spans="1:1" x14ac:dyDescent="0.25">
      <c r="A464" s="6"/>
    </row>
    <row r="465" spans="1:1" x14ac:dyDescent="0.25">
      <c r="A465" s="6"/>
    </row>
    <row r="466" spans="1:1" x14ac:dyDescent="0.25">
      <c r="A466" s="6"/>
    </row>
    <row r="467" spans="1:1" x14ac:dyDescent="0.25">
      <c r="A467" s="6"/>
    </row>
    <row r="468" spans="1:1" x14ac:dyDescent="0.25">
      <c r="A468" s="6"/>
    </row>
    <row r="469" spans="1:1" x14ac:dyDescent="0.25">
      <c r="A469" s="5"/>
    </row>
    <row r="471" spans="1:1" x14ac:dyDescent="0.25">
      <c r="A471" s="5"/>
    </row>
    <row r="472" spans="1:1" x14ac:dyDescent="0.25">
      <c r="A472" s="6"/>
    </row>
    <row r="473" spans="1:1" x14ac:dyDescent="0.25">
      <c r="A473" s="6"/>
    </row>
    <row r="474" spans="1:1" x14ac:dyDescent="0.25">
      <c r="A474" s="6"/>
    </row>
    <row r="481" spans="1:1" x14ac:dyDescent="0.25">
      <c r="A481" s="5"/>
    </row>
    <row r="482" spans="1:1" x14ac:dyDescent="0.25">
      <c r="A482" s="6"/>
    </row>
    <row r="483" spans="1:1" x14ac:dyDescent="0.25">
      <c r="A483" s="6"/>
    </row>
    <row r="485" spans="1:1" x14ac:dyDescent="0.25">
      <c r="A485" s="6"/>
    </row>
    <row r="486" spans="1:1" x14ac:dyDescent="0.25">
      <c r="A486" s="6"/>
    </row>
    <row r="487" spans="1:1" x14ac:dyDescent="0.25">
      <c r="A487" s="6"/>
    </row>
    <row r="488" spans="1:1" x14ac:dyDescent="0.25">
      <c r="A488" s="6"/>
    </row>
    <row r="489" spans="1:1" x14ac:dyDescent="0.25">
      <c r="A489" s="6"/>
    </row>
    <row r="490" spans="1:1" x14ac:dyDescent="0.25">
      <c r="A490" s="6"/>
    </row>
    <row r="491" spans="1:1" x14ac:dyDescent="0.25">
      <c r="A491" s="6"/>
    </row>
    <row r="492" spans="1:1" x14ac:dyDescent="0.25">
      <c r="A492" s="6"/>
    </row>
    <row r="493" spans="1:1" x14ac:dyDescent="0.25">
      <c r="A493" s="5"/>
    </row>
    <row r="495" spans="1:1" x14ac:dyDescent="0.25">
      <c r="A495" s="5"/>
    </row>
    <row r="496" spans="1:1" x14ac:dyDescent="0.25">
      <c r="A496" s="6"/>
    </row>
    <row r="497" spans="1:1" x14ac:dyDescent="0.25">
      <c r="A497" s="6"/>
    </row>
    <row r="498" spans="1:1" x14ac:dyDescent="0.25">
      <c r="A498" s="6"/>
    </row>
    <row r="503" spans="1:1" x14ac:dyDescent="0.25">
      <c r="A503" s="5"/>
    </row>
    <row r="504" spans="1:1" x14ac:dyDescent="0.25">
      <c r="A504" s="6"/>
    </row>
    <row r="505" spans="1:1" x14ac:dyDescent="0.25">
      <c r="A505" s="6"/>
    </row>
    <row r="507" spans="1:1" x14ac:dyDescent="0.25">
      <c r="A507" s="6"/>
    </row>
    <row r="508" spans="1:1" x14ac:dyDescent="0.25">
      <c r="A508" s="6"/>
    </row>
    <row r="509" spans="1:1" x14ac:dyDescent="0.25">
      <c r="A509" s="6"/>
    </row>
    <row r="510" spans="1:1" x14ac:dyDescent="0.25">
      <c r="A510" s="6"/>
    </row>
    <row r="511" spans="1:1" x14ac:dyDescent="0.25">
      <c r="A511" s="6"/>
    </row>
    <row r="512" spans="1:1" x14ac:dyDescent="0.25">
      <c r="A512" s="6"/>
    </row>
    <row r="513" spans="1:1" x14ac:dyDescent="0.25">
      <c r="A513" s="6"/>
    </row>
    <row r="514" spans="1:1" x14ac:dyDescent="0.25">
      <c r="A514" s="5"/>
    </row>
    <row r="516" spans="1:1" x14ac:dyDescent="0.25">
      <c r="A516" s="5"/>
    </row>
    <row r="517" spans="1:1" x14ac:dyDescent="0.25">
      <c r="A517" s="6"/>
    </row>
    <row r="518" spans="1:1" x14ac:dyDescent="0.25">
      <c r="A518" s="6"/>
    </row>
    <row r="519" spans="1:1" x14ac:dyDescent="0.25">
      <c r="A519" s="6"/>
    </row>
    <row r="523" spans="1:1" x14ac:dyDescent="0.25">
      <c r="A523" s="5"/>
    </row>
    <row r="524" spans="1:1" x14ac:dyDescent="0.25">
      <c r="A524" s="6"/>
    </row>
    <row r="525" spans="1:1" x14ac:dyDescent="0.25">
      <c r="A525" s="6"/>
    </row>
    <row r="527" spans="1:1" x14ac:dyDescent="0.25">
      <c r="A527" s="6"/>
    </row>
    <row r="528" spans="1:1" x14ac:dyDescent="0.25">
      <c r="A528" s="6"/>
    </row>
    <row r="529" spans="1:1" x14ac:dyDescent="0.25">
      <c r="A529" s="6"/>
    </row>
    <row r="530" spans="1:1" x14ac:dyDescent="0.25">
      <c r="A530" s="6"/>
    </row>
    <row r="531" spans="1:1" x14ac:dyDescent="0.25">
      <c r="A531" s="6"/>
    </row>
    <row r="532" spans="1:1" x14ac:dyDescent="0.25">
      <c r="A532" s="6"/>
    </row>
    <row r="533" spans="1:1" x14ac:dyDescent="0.25">
      <c r="A533" s="6"/>
    </row>
    <row r="534" spans="1:1" x14ac:dyDescent="0.25">
      <c r="A534" s="5"/>
    </row>
    <row r="536" spans="1:1" x14ac:dyDescent="0.25">
      <c r="A536" s="5"/>
    </row>
    <row r="537" spans="1:1" x14ac:dyDescent="0.25">
      <c r="A537" s="6"/>
    </row>
    <row r="538" spans="1:1" x14ac:dyDescent="0.25">
      <c r="A538" s="6"/>
    </row>
    <row r="539" spans="1:1" x14ac:dyDescent="0.25">
      <c r="A539" s="6"/>
    </row>
    <row r="540" spans="1:1" x14ac:dyDescent="0.25">
      <c r="A540" s="6"/>
    </row>
    <row r="544" spans="1:1" x14ac:dyDescent="0.25">
      <c r="A544" s="5"/>
    </row>
    <row r="545" spans="1:1" x14ac:dyDescent="0.25">
      <c r="A545" s="6"/>
    </row>
    <row r="546" spans="1:1" x14ac:dyDescent="0.25">
      <c r="A546" s="6"/>
    </row>
    <row r="548" spans="1:1" x14ac:dyDescent="0.25">
      <c r="A548" s="6"/>
    </row>
    <row r="549" spans="1:1" x14ac:dyDescent="0.25">
      <c r="A549" s="6"/>
    </row>
    <row r="550" spans="1:1" x14ac:dyDescent="0.25">
      <c r="A550" s="6"/>
    </row>
    <row r="551" spans="1:1" x14ac:dyDescent="0.25">
      <c r="A551" s="6"/>
    </row>
    <row r="552" spans="1:1" x14ac:dyDescent="0.25">
      <c r="A552" s="6"/>
    </row>
    <row r="553" spans="1:1" x14ac:dyDescent="0.25">
      <c r="A553" s="6"/>
    </row>
    <row r="554" spans="1:1" x14ac:dyDescent="0.25">
      <c r="A554" s="6"/>
    </row>
    <row r="555" spans="1:1" x14ac:dyDescent="0.25">
      <c r="A555" s="5"/>
    </row>
    <row r="557" spans="1:1" x14ac:dyDescent="0.25">
      <c r="A557" s="5"/>
    </row>
    <row r="558" spans="1:1" x14ac:dyDescent="0.25">
      <c r="A558" s="6"/>
    </row>
    <row r="559" spans="1:1" x14ac:dyDescent="0.25">
      <c r="A559" s="6"/>
    </row>
    <row r="560" spans="1:1" x14ac:dyDescent="0.25">
      <c r="A560" s="6"/>
    </row>
    <row r="566" spans="1:1" x14ac:dyDescent="0.25">
      <c r="A566" s="5"/>
    </row>
    <row r="567" spans="1:1" x14ac:dyDescent="0.25">
      <c r="A567" s="6"/>
    </row>
    <row r="568" spans="1:1" x14ac:dyDescent="0.25">
      <c r="A568" s="6"/>
    </row>
    <row r="570" spans="1:1" x14ac:dyDescent="0.25">
      <c r="A570" s="6"/>
    </row>
    <row r="571" spans="1:1" x14ac:dyDescent="0.25">
      <c r="A571" s="6"/>
    </row>
    <row r="572" spans="1:1" x14ac:dyDescent="0.25">
      <c r="A572" s="6"/>
    </row>
    <row r="573" spans="1:1" x14ac:dyDescent="0.25">
      <c r="A573" s="6"/>
    </row>
    <row r="574" spans="1:1" x14ac:dyDescent="0.25">
      <c r="A574" s="6"/>
    </row>
    <row r="575" spans="1:1" x14ac:dyDescent="0.25">
      <c r="A575" s="5"/>
    </row>
    <row r="577" spans="1:1" x14ac:dyDescent="0.25">
      <c r="A577" s="5"/>
    </row>
    <row r="578" spans="1:1" x14ac:dyDescent="0.25">
      <c r="A578" s="6"/>
    </row>
    <row r="579" spans="1:1" x14ac:dyDescent="0.25">
      <c r="A579" s="6"/>
    </row>
    <row r="580" spans="1:1" x14ac:dyDescent="0.25">
      <c r="A580" s="6"/>
    </row>
    <row r="585" spans="1:1" x14ac:dyDescent="0.25">
      <c r="A585" s="5"/>
    </row>
    <row r="586" spans="1:1" x14ac:dyDescent="0.25">
      <c r="A586" s="6"/>
    </row>
    <row r="587" spans="1:1" x14ac:dyDescent="0.25">
      <c r="A587" s="6"/>
    </row>
    <row r="588" spans="1:1" x14ac:dyDescent="0.25">
      <c r="A588" s="6"/>
    </row>
    <row r="589" spans="1:1" x14ac:dyDescent="0.25">
      <c r="A589" s="6"/>
    </row>
    <row r="590" spans="1:1" x14ac:dyDescent="0.25">
      <c r="A590" s="6"/>
    </row>
    <row r="591" spans="1:1" x14ac:dyDescent="0.25">
      <c r="A591" s="6"/>
    </row>
    <row r="592" spans="1:1" x14ac:dyDescent="0.25">
      <c r="A592" s="5"/>
    </row>
    <row r="593" spans="1:1" x14ac:dyDescent="0.25">
      <c r="A593" s="5"/>
    </row>
    <row r="594" spans="1:1" x14ac:dyDescent="0.25">
      <c r="A594" s="6"/>
    </row>
    <row r="595" spans="1:1" x14ac:dyDescent="0.25">
      <c r="A595" s="6"/>
    </row>
    <row r="596" spans="1:1" x14ac:dyDescent="0.25">
      <c r="A596" s="6"/>
    </row>
    <row r="599" spans="1:1" x14ac:dyDescent="0.25">
      <c r="A599" s="5"/>
    </row>
    <row r="600" spans="1:1" x14ac:dyDescent="0.25">
      <c r="A600" s="6"/>
    </row>
    <row r="601" spans="1:1" x14ac:dyDescent="0.25">
      <c r="A601" s="6"/>
    </row>
    <row r="602" spans="1:1" x14ac:dyDescent="0.25">
      <c r="A602" s="6"/>
    </row>
    <row r="603" spans="1:1" x14ac:dyDescent="0.25">
      <c r="A603" s="6"/>
    </row>
    <row r="604" spans="1:1" x14ac:dyDescent="0.25">
      <c r="A604" s="6"/>
    </row>
    <row r="605" spans="1:1" x14ac:dyDescent="0.25">
      <c r="A605" s="6"/>
    </row>
    <row r="606" spans="1:1" x14ac:dyDescent="0.25">
      <c r="A606" s="5"/>
    </row>
    <row r="608" spans="1:1" x14ac:dyDescent="0.25">
      <c r="A608" s="5"/>
    </row>
    <row r="609" spans="1:1" x14ac:dyDescent="0.25">
      <c r="A609" s="6"/>
    </row>
    <row r="610" spans="1:1" x14ac:dyDescent="0.25">
      <c r="A610" s="6"/>
    </row>
    <row r="611" spans="1:1" x14ac:dyDescent="0.25">
      <c r="A611" s="6"/>
    </row>
  </sheetData>
  <pageMargins left="0.7" right="0.7" top="0.75" bottom="0.75" header="0.3" footer="0.3"/>
  <pageSetup paperSize="9" orientation="portrait" horizontalDpi="12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7"/>
  <sheetViews>
    <sheetView topLeftCell="A52" workbookViewId="0">
      <selection activeCell="D78" sqref="D78"/>
    </sheetView>
  </sheetViews>
  <sheetFormatPr defaultRowHeight="15" x14ac:dyDescent="0.25"/>
  <sheetData>
    <row r="2" spans="1:9" x14ac:dyDescent="0.25">
      <c r="A2" s="4" t="s">
        <v>275</v>
      </c>
    </row>
    <row r="4" spans="1:9" x14ac:dyDescent="0.25">
      <c r="A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0</v>
      </c>
      <c r="H4" s="4" t="s">
        <v>8</v>
      </c>
      <c r="I4" s="4" t="s">
        <v>2</v>
      </c>
    </row>
    <row r="7" spans="1:9" x14ac:dyDescent="0.25">
      <c r="A7" s="5" t="s">
        <v>287</v>
      </c>
    </row>
    <row r="8" spans="1:9" x14ac:dyDescent="0.25">
      <c r="A8" s="6" t="s">
        <v>288</v>
      </c>
    </row>
    <row r="9" spans="1:9" x14ac:dyDescent="0.25">
      <c r="A9" s="6" t="s">
        <v>9</v>
      </c>
    </row>
    <row r="11" spans="1:9" x14ac:dyDescent="0.25">
      <c r="A11" s="6" t="s">
        <v>57</v>
      </c>
    </row>
    <row r="12" spans="1:9" x14ac:dyDescent="0.25">
      <c r="A12" s="6" t="s">
        <v>185</v>
      </c>
    </row>
    <row r="13" spans="1:9" x14ac:dyDescent="0.25">
      <c r="A13" s="6" t="s">
        <v>53</v>
      </c>
    </row>
    <row r="14" spans="1:9" x14ac:dyDescent="0.25">
      <c r="A14" s="5" t="s">
        <v>289</v>
      </c>
    </row>
    <row r="17" spans="1:9" x14ac:dyDescent="0.25">
      <c r="C17" t="s">
        <v>12</v>
      </c>
      <c r="D17">
        <v>153</v>
      </c>
      <c r="G17">
        <f>D17*E17</f>
        <v>0</v>
      </c>
      <c r="H17">
        <f>D17*F17</f>
        <v>0</v>
      </c>
    </row>
    <row r="19" spans="1:9" x14ac:dyDescent="0.25">
      <c r="A19" s="5" t="s">
        <v>186</v>
      </c>
    </row>
    <row r="20" spans="1:9" x14ac:dyDescent="0.25">
      <c r="A20" s="6" t="s">
        <v>187</v>
      </c>
    </row>
    <row r="21" spans="1:9" x14ac:dyDescent="0.25">
      <c r="A21" s="6" t="s">
        <v>9</v>
      </c>
    </row>
    <row r="23" spans="1:9" x14ac:dyDescent="0.25">
      <c r="A23" s="6" t="s">
        <v>57</v>
      </c>
    </row>
    <row r="24" spans="1:9" x14ac:dyDescent="0.25">
      <c r="A24" s="6" t="s">
        <v>185</v>
      </c>
    </row>
    <row r="25" spans="1:9" x14ac:dyDescent="0.25">
      <c r="A25" s="6" t="s">
        <v>188</v>
      </c>
    </row>
    <row r="26" spans="1:9" x14ac:dyDescent="0.25">
      <c r="A26" s="6" t="s">
        <v>189</v>
      </c>
    </row>
    <row r="27" spans="1:9" x14ac:dyDescent="0.25">
      <c r="A27" s="6" t="s">
        <v>190</v>
      </c>
    </row>
    <row r="28" spans="1:9" x14ac:dyDescent="0.25">
      <c r="A28" s="6" t="s">
        <v>191</v>
      </c>
    </row>
    <row r="29" spans="1:9" x14ac:dyDescent="0.25">
      <c r="A29" s="6" t="s">
        <v>192</v>
      </c>
    </row>
    <row r="30" spans="1:9" x14ac:dyDescent="0.25">
      <c r="A30" s="5" t="s">
        <v>193</v>
      </c>
    </row>
    <row r="32" spans="1:9" x14ac:dyDescent="0.25">
      <c r="C32" t="s">
        <v>12</v>
      </c>
      <c r="D32">
        <v>153</v>
      </c>
      <c r="G32">
        <f>D32*E32</f>
        <v>0</v>
      </c>
      <c r="H32">
        <f>D32*F32</f>
        <v>0</v>
      </c>
      <c r="I32">
        <f>SUM(G32:H32)</f>
        <v>0</v>
      </c>
    </row>
    <row r="33" spans="1:9" x14ac:dyDescent="0.25">
      <c r="A33" s="5" t="s">
        <v>194</v>
      </c>
    </row>
    <row r="34" spans="1:9" x14ac:dyDescent="0.25">
      <c r="A34" s="6" t="s">
        <v>195</v>
      </c>
    </row>
    <row r="35" spans="1:9" x14ac:dyDescent="0.25">
      <c r="A35" s="6" t="s">
        <v>9</v>
      </c>
    </row>
    <row r="37" spans="1:9" x14ac:dyDescent="0.25">
      <c r="A37" s="6" t="s">
        <v>57</v>
      </c>
    </row>
    <row r="38" spans="1:9" x14ac:dyDescent="0.25">
      <c r="A38" s="6" t="s">
        <v>185</v>
      </c>
    </row>
    <row r="39" spans="1:9" x14ac:dyDescent="0.25">
      <c r="A39" s="6" t="s">
        <v>188</v>
      </c>
    </row>
    <row r="40" spans="1:9" x14ac:dyDescent="0.25">
      <c r="A40" s="6" t="s">
        <v>196</v>
      </c>
    </row>
    <row r="41" spans="1:9" x14ac:dyDescent="0.25">
      <c r="A41" s="6" t="s">
        <v>197</v>
      </c>
    </row>
    <row r="42" spans="1:9" x14ac:dyDescent="0.25">
      <c r="A42" s="6" t="s">
        <v>198</v>
      </c>
    </row>
    <row r="43" spans="1:9" x14ac:dyDescent="0.25">
      <c r="A43" s="5" t="s">
        <v>199</v>
      </c>
    </row>
    <row r="46" spans="1:9" x14ac:dyDescent="0.25">
      <c r="C46" t="s">
        <v>58</v>
      </c>
      <c r="D46">
        <v>11.5</v>
      </c>
      <c r="G46">
        <f>D46*E46</f>
        <v>0</v>
      </c>
      <c r="H46">
        <f>D46*F46</f>
        <v>0</v>
      </c>
      <c r="I46">
        <f>SUM(G46:H46)</f>
        <v>0</v>
      </c>
    </row>
    <row r="47" spans="1:9" x14ac:dyDescent="0.25">
      <c r="A47" s="5" t="s">
        <v>200</v>
      </c>
    </row>
    <row r="48" spans="1:9" x14ac:dyDescent="0.25">
      <c r="A48" s="6" t="s">
        <v>201</v>
      </c>
    </row>
    <row r="49" spans="1:9" x14ac:dyDescent="0.25">
      <c r="A49" s="6" t="s">
        <v>9</v>
      </c>
    </row>
    <row r="51" spans="1:9" x14ac:dyDescent="0.25">
      <c r="A51" s="6" t="s">
        <v>57</v>
      </c>
    </row>
    <row r="52" spans="1:9" x14ac:dyDescent="0.25">
      <c r="A52" s="6" t="s">
        <v>185</v>
      </c>
    </row>
    <row r="53" spans="1:9" x14ac:dyDescent="0.25">
      <c r="A53" s="6" t="s">
        <v>188</v>
      </c>
    </row>
    <row r="54" spans="1:9" x14ac:dyDescent="0.25">
      <c r="A54" s="6" t="s">
        <v>196</v>
      </c>
    </row>
    <row r="55" spans="1:9" x14ac:dyDescent="0.25">
      <c r="A55" s="6" t="s">
        <v>202</v>
      </c>
    </row>
    <row r="56" spans="1:9" x14ac:dyDescent="0.25">
      <c r="A56" s="6" t="s">
        <v>203</v>
      </c>
    </row>
    <row r="57" spans="1:9" x14ac:dyDescent="0.25">
      <c r="A57" s="5" t="s">
        <v>204</v>
      </c>
    </row>
    <row r="60" spans="1:9" x14ac:dyDescent="0.25">
      <c r="C60" t="s">
        <v>14</v>
      </c>
      <c r="D60">
        <v>8</v>
      </c>
      <c r="G60">
        <f>D60*E60</f>
        <v>0</v>
      </c>
      <c r="H60">
        <f>D60*F60</f>
        <v>0</v>
      </c>
      <c r="I60">
        <f>SUM(G60:H60)</f>
        <v>0</v>
      </c>
    </row>
    <row r="62" spans="1:9" x14ac:dyDescent="0.25">
      <c r="A62" s="5" t="s">
        <v>205</v>
      </c>
    </row>
    <row r="63" spans="1:9" x14ac:dyDescent="0.25">
      <c r="A63" s="6" t="s">
        <v>206</v>
      </c>
    </row>
    <row r="64" spans="1:9" x14ac:dyDescent="0.25">
      <c r="A64" s="6" t="s">
        <v>9</v>
      </c>
    </row>
    <row r="66" spans="1:9" x14ac:dyDescent="0.25">
      <c r="A66" s="6" t="s">
        <v>57</v>
      </c>
    </row>
    <row r="67" spans="1:9" x14ac:dyDescent="0.25">
      <c r="A67" s="6" t="s">
        <v>185</v>
      </c>
    </row>
    <row r="68" spans="1:9" x14ac:dyDescent="0.25">
      <c r="A68" s="6" t="s">
        <v>188</v>
      </c>
    </row>
    <row r="69" spans="1:9" x14ac:dyDescent="0.25">
      <c r="A69" s="6" t="s">
        <v>207</v>
      </c>
    </row>
    <row r="70" spans="1:9" x14ac:dyDescent="0.25">
      <c r="A70" s="6" t="s">
        <v>208</v>
      </c>
    </row>
    <row r="71" spans="1:9" x14ac:dyDescent="0.25">
      <c r="A71" s="5" t="s">
        <v>209</v>
      </c>
    </row>
    <row r="74" spans="1:9" x14ac:dyDescent="0.25">
      <c r="C74" t="s">
        <v>14</v>
      </c>
      <c r="D74">
        <v>50</v>
      </c>
      <c r="G74">
        <f>D74*E74</f>
        <v>0</v>
      </c>
      <c r="H74">
        <f>D74*F74</f>
        <v>0</v>
      </c>
      <c r="I74">
        <f>SUM(G74:H74)</f>
        <v>0</v>
      </c>
    </row>
    <row r="77" spans="1:9" x14ac:dyDescent="0.25">
      <c r="G77">
        <f>SUM(G18:G76)</f>
        <v>0</v>
      </c>
      <c r="H77">
        <f>SUM(H16:H76)</f>
        <v>0</v>
      </c>
      <c r="I77">
        <f>SUM(G77:H77)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8"/>
  <sheetViews>
    <sheetView topLeftCell="A91" workbookViewId="0">
      <selection activeCell="D120" sqref="D120"/>
    </sheetView>
  </sheetViews>
  <sheetFormatPr defaultRowHeight="15" x14ac:dyDescent="0.25"/>
  <sheetData>
    <row r="2" spans="1:9" x14ac:dyDescent="0.25">
      <c r="A2" s="4" t="s">
        <v>276</v>
      </c>
    </row>
    <row r="5" spans="1:9" x14ac:dyDescent="0.25">
      <c r="A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0</v>
      </c>
      <c r="H5" s="4" t="s">
        <v>8</v>
      </c>
      <c r="I5" s="4" t="s">
        <v>2</v>
      </c>
    </row>
    <row r="7" spans="1:9" x14ac:dyDescent="0.25">
      <c r="A7" s="5" t="s">
        <v>210</v>
      </c>
    </row>
    <row r="8" spans="1:9" x14ac:dyDescent="0.25">
      <c r="A8" s="6" t="s">
        <v>211</v>
      </c>
    </row>
    <row r="9" spans="1:9" x14ac:dyDescent="0.25">
      <c r="A9" s="6" t="s">
        <v>9</v>
      </c>
    </row>
    <row r="11" spans="1:9" x14ac:dyDescent="0.25">
      <c r="A11" s="6" t="s">
        <v>57</v>
      </c>
    </row>
    <row r="12" spans="1:9" x14ac:dyDescent="0.25">
      <c r="A12" s="6" t="s">
        <v>212</v>
      </c>
    </row>
    <row r="13" spans="1:9" x14ac:dyDescent="0.25">
      <c r="A13" s="6" t="s">
        <v>42</v>
      </c>
    </row>
    <row r="14" spans="1:9" x14ac:dyDescent="0.25">
      <c r="A14" s="5" t="s">
        <v>213</v>
      </c>
    </row>
    <row r="17" spans="1:9" x14ac:dyDescent="0.25">
      <c r="C17" t="s">
        <v>58</v>
      </c>
      <c r="D17">
        <v>23</v>
      </c>
      <c r="G17">
        <f>D17*E17</f>
        <v>0</v>
      </c>
      <c r="H17">
        <f>D17*F17</f>
        <v>0</v>
      </c>
      <c r="I17">
        <f>SUM(G17:H17)</f>
        <v>0</v>
      </c>
    </row>
    <row r="19" spans="1:9" x14ac:dyDescent="0.25">
      <c r="A19" s="5" t="s">
        <v>214</v>
      </c>
    </row>
    <row r="20" spans="1:9" x14ac:dyDescent="0.25">
      <c r="A20" s="6" t="s">
        <v>215</v>
      </c>
    </row>
    <row r="21" spans="1:9" x14ac:dyDescent="0.25">
      <c r="A21" s="6" t="s">
        <v>9</v>
      </c>
    </row>
    <row r="23" spans="1:9" x14ac:dyDescent="0.25">
      <c r="A23" s="6" t="s">
        <v>57</v>
      </c>
    </row>
    <row r="24" spans="1:9" x14ac:dyDescent="0.25">
      <c r="A24" s="6" t="s">
        <v>212</v>
      </c>
    </row>
    <row r="25" spans="1:9" x14ac:dyDescent="0.25">
      <c r="A25" s="6" t="s">
        <v>42</v>
      </c>
    </row>
    <row r="26" spans="1:9" x14ac:dyDescent="0.25">
      <c r="A26" s="5" t="s">
        <v>216</v>
      </c>
    </row>
    <row r="29" spans="1:9" x14ac:dyDescent="0.25">
      <c r="C29" t="s">
        <v>58</v>
      </c>
      <c r="D29">
        <v>16</v>
      </c>
      <c r="G29">
        <f>D29*E29</f>
        <v>0</v>
      </c>
      <c r="H29">
        <f>D29*F29</f>
        <v>0</v>
      </c>
      <c r="I29">
        <f>SUM(G29:H29)</f>
        <v>0</v>
      </c>
    </row>
    <row r="31" spans="1:9" x14ac:dyDescent="0.25">
      <c r="A31" s="5" t="s">
        <v>217</v>
      </c>
    </row>
    <row r="32" spans="1:9" x14ac:dyDescent="0.25">
      <c r="A32" s="6" t="s">
        <v>218</v>
      </c>
    </row>
    <row r="33" spans="1:9" x14ac:dyDescent="0.25">
      <c r="A33" s="6" t="s">
        <v>9</v>
      </c>
    </row>
    <row r="35" spans="1:9" x14ac:dyDescent="0.25">
      <c r="A35" s="6" t="s">
        <v>57</v>
      </c>
    </row>
    <row r="36" spans="1:9" x14ac:dyDescent="0.25">
      <c r="A36" s="6" t="s">
        <v>212</v>
      </c>
    </row>
    <row r="37" spans="1:9" x14ac:dyDescent="0.25">
      <c r="A37" s="6" t="s">
        <v>42</v>
      </c>
    </row>
    <row r="38" spans="1:9" x14ac:dyDescent="0.25">
      <c r="A38" s="5" t="s">
        <v>219</v>
      </c>
    </row>
    <row r="41" spans="1:9" x14ac:dyDescent="0.25">
      <c r="C41" t="s">
        <v>58</v>
      </c>
      <c r="D41">
        <v>7.2</v>
      </c>
      <c r="G41">
        <f>D41*E41</f>
        <v>0</v>
      </c>
      <c r="H41">
        <f>D41*F41</f>
        <v>0</v>
      </c>
      <c r="I41">
        <f>SUM(G41:H41)</f>
        <v>0</v>
      </c>
    </row>
    <row r="45" spans="1:9" x14ac:dyDescent="0.25">
      <c r="A45" s="5" t="s">
        <v>220</v>
      </c>
    </row>
    <row r="46" spans="1:9" x14ac:dyDescent="0.25">
      <c r="A46" s="6" t="s">
        <v>221</v>
      </c>
    </row>
    <row r="47" spans="1:9" x14ac:dyDescent="0.25">
      <c r="A47" s="6" t="s">
        <v>9</v>
      </c>
    </row>
    <row r="48" spans="1:9" x14ac:dyDescent="0.25">
      <c r="A48" s="6" t="s">
        <v>57</v>
      </c>
    </row>
    <row r="49" spans="1:9" x14ac:dyDescent="0.25">
      <c r="A49" s="6" t="s">
        <v>212</v>
      </c>
    </row>
    <row r="50" spans="1:9" x14ac:dyDescent="0.25">
      <c r="A50" s="6" t="s">
        <v>222</v>
      </c>
    </row>
    <row r="51" spans="1:9" x14ac:dyDescent="0.25">
      <c r="A51" s="6" t="s">
        <v>223</v>
      </c>
    </row>
    <row r="52" spans="1:9" x14ac:dyDescent="0.25">
      <c r="A52" s="6" t="s">
        <v>224</v>
      </c>
    </row>
    <row r="53" spans="1:9" x14ac:dyDescent="0.25">
      <c r="A53" s="5" t="s">
        <v>225</v>
      </c>
    </row>
    <row r="56" spans="1:9" x14ac:dyDescent="0.25">
      <c r="C56" t="s">
        <v>58</v>
      </c>
      <c r="D56">
        <v>23</v>
      </c>
      <c r="G56">
        <f>D56*E56</f>
        <v>0</v>
      </c>
      <c r="H56">
        <f>D56*F56</f>
        <v>0</v>
      </c>
      <c r="I56">
        <f>SUM(G56:H56)</f>
        <v>0</v>
      </c>
    </row>
    <row r="57" spans="1:9" x14ac:dyDescent="0.25">
      <c r="A57" s="5" t="s">
        <v>226</v>
      </c>
    </row>
    <row r="58" spans="1:9" x14ac:dyDescent="0.25">
      <c r="A58" s="6" t="s">
        <v>227</v>
      </c>
    </row>
    <row r="59" spans="1:9" x14ac:dyDescent="0.25">
      <c r="A59" s="6" t="s">
        <v>9</v>
      </c>
    </row>
    <row r="60" spans="1:9" x14ac:dyDescent="0.25">
      <c r="A60" s="6" t="s">
        <v>57</v>
      </c>
    </row>
    <row r="61" spans="1:9" x14ac:dyDescent="0.25">
      <c r="A61" s="6" t="s">
        <v>212</v>
      </c>
    </row>
    <row r="62" spans="1:9" x14ac:dyDescent="0.25">
      <c r="A62" s="6" t="s">
        <v>222</v>
      </c>
    </row>
    <row r="63" spans="1:9" x14ac:dyDescent="0.25">
      <c r="A63" s="6" t="s">
        <v>228</v>
      </c>
    </row>
    <row r="64" spans="1:9" x14ac:dyDescent="0.25">
      <c r="A64" s="6" t="s">
        <v>224</v>
      </c>
    </row>
    <row r="65" spans="1:9" x14ac:dyDescent="0.25">
      <c r="A65" s="5" t="s">
        <v>229</v>
      </c>
    </row>
    <row r="67" spans="1:9" x14ac:dyDescent="0.25">
      <c r="C67" t="s">
        <v>58</v>
      </c>
      <c r="D67">
        <v>16</v>
      </c>
      <c r="G67">
        <f>D67*E67</f>
        <v>0</v>
      </c>
      <c r="H67">
        <f>D67*F67</f>
        <v>0</v>
      </c>
      <c r="I67">
        <f>SUM(G67:H67)</f>
        <v>0</v>
      </c>
    </row>
    <row r="68" spans="1:9" x14ac:dyDescent="0.25">
      <c r="A68" s="5" t="s">
        <v>233</v>
      </c>
    </row>
    <row r="69" spans="1:9" x14ac:dyDescent="0.25">
      <c r="A69" s="6" t="s">
        <v>234</v>
      </c>
    </row>
    <row r="70" spans="1:9" x14ac:dyDescent="0.25">
      <c r="A70" s="6" t="s">
        <v>9</v>
      </c>
    </row>
    <row r="71" spans="1:9" x14ac:dyDescent="0.25">
      <c r="A71" s="6" t="s">
        <v>57</v>
      </c>
    </row>
    <row r="72" spans="1:9" x14ac:dyDescent="0.25">
      <c r="A72" s="6" t="s">
        <v>212</v>
      </c>
    </row>
    <row r="73" spans="1:9" x14ac:dyDescent="0.25">
      <c r="A73" s="6" t="s">
        <v>230</v>
      </c>
    </row>
    <row r="74" spans="1:9" x14ac:dyDescent="0.25">
      <c r="A74" s="6" t="s">
        <v>235</v>
      </c>
    </row>
    <row r="75" spans="1:9" x14ac:dyDescent="0.25">
      <c r="A75" s="6" t="s">
        <v>236</v>
      </c>
    </row>
    <row r="76" spans="1:9" x14ac:dyDescent="0.25">
      <c r="A76" s="6" t="s">
        <v>231</v>
      </c>
    </row>
    <row r="77" spans="1:9" x14ac:dyDescent="0.25">
      <c r="A77" s="6" t="s">
        <v>232</v>
      </c>
    </row>
    <row r="78" spans="1:9" x14ac:dyDescent="0.25">
      <c r="A78" s="5" t="s">
        <v>237</v>
      </c>
    </row>
    <row r="81" spans="1:9" x14ac:dyDescent="0.25">
      <c r="C81" t="s">
        <v>58</v>
      </c>
      <c r="D81">
        <v>2</v>
      </c>
      <c r="G81">
        <f>D81*E81</f>
        <v>0</v>
      </c>
      <c r="H81">
        <f>D81*F81</f>
        <v>0</v>
      </c>
      <c r="I81">
        <f>SUM(G81:H81)</f>
        <v>0</v>
      </c>
    </row>
    <row r="83" spans="1:9" x14ac:dyDescent="0.25">
      <c r="A83" s="5" t="s">
        <v>238</v>
      </c>
    </row>
    <row r="84" spans="1:9" x14ac:dyDescent="0.25">
      <c r="A84" s="6" t="s">
        <v>239</v>
      </c>
    </row>
    <row r="85" spans="1:9" x14ac:dyDescent="0.25">
      <c r="A85" s="6" t="s">
        <v>9</v>
      </c>
    </row>
    <row r="87" spans="1:9" x14ac:dyDescent="0.25">
      <c r="A87" s="6" t="s">
        <v>57</v>
      </c>
    </row>
    <row r="88" spans="1:9" x14ac:dyDescent="0.25">
      <c r="A88" s="6" t="s">
        <v>212</v>
      </c>
    </row>
    <row r="89" spans="1:9" x14ac:dyDescent="0.25">
      <c r="A89" s="6" t="s">
        <v>230</v>
      </c>
    </row>
    <row r="90" spans="1:9" x14ac:dyDescent="0.25">
      <c r="A90" s="6" t="s">
        <v>240</v>
      </c>
    </row>
    <row r="91" spans="1:9" x14ac:dyDescent="0.25">
      <c r="A91" s="6" t="s">
        <v>241</v>
      </c>
    </row>
    <row r="92" spans="1:9" x14ac:dyDescent="0.25">
      <c r="A92" s="6" t="s">
        <v>242</v>
      </c>
    </row>
    <row r="93" spans="1:9" x14ac:dyDescent="0.25">
      <c r="A93" s="5" t="s">
        <v>243</v>
      </c>
    </row>
    <row r="94" spans="1:9" x14ac:dyDescent="0.25">
      <c r="A94" t="s">
        <v>244</v>
      </c>
    </row>
    <row r="95" spans="1:9" x14ac:dyDescent="0.25">
      <c r="C95" t="s">
        <v>58</v>
      </c>
      <c r="D95">
        <v>7.2</v>
      </c>
      <c r="G95">
        <f>D95*E95</f>
        <v>0</v>
      </c>
      <c r="H95">
        <f>D95*F95</f>
        <v>0</v>
      </c>
      <c r="I95">
        <f>SUM(G95:H95)</f>
        <v>0</v>
      </c>
    </row>
    <row r="99" spans="1:8" x14ac:dyDescent="0.25">
      <c r="A99" s="5" t="s">
        <v>326</v>
      </c>
    </row>
    <row r="100" spans="1:8" x14ac:dyDescent="0.25">
      <c r="A100" s="6" t="s">
        <v>327</v>
      </c>
    </row>
    <row r="101" spans="1:8" x14ac:dyDescent="0.25">
      <c r="A101" s="6" t="s">
        <v>9</v>
      </c>
    </row>
    <row r="103" spans="1:8" x14ac:dyDescent="0.25">
      <c r="A103" s="6" t="s">
        <v>57</v>
      </c>
    </row>
    <row r="104" spans="1:8" x14ac:dyDescent="0.25">
      <c r="A104" s="6" t="s">
        <v>212</v>
      </c>
    </row>
    <row r="105" spans="1:8" x14ac:dyDescent="0.25">
      <c r="A105" s="6" t="s">
        <v>230</v>
      </c>
    </row>
    <row r="106" spans="1:8" x14ac:dyDescent="0.25">
      <c r="A106" s="6" t="s">
        <v>328</v>
      </c>
    </row>
    <row r="107" spans="1:8" x14ac:dyDescent="0.25">
      <c r="A107" s="6" t="s">
        <v>241</v>
      </c>
    </row>
    <row r="108" spans="1:8" x14ac:dyDescent="0.25">
      <c r="A108" s="6" t="s">
        <v>232</v>
      </c>
    </row>
    <row r="109" spans="1:8" x14ac:dyDescent="0.25">
      <c r="A109" s="5" t="s">
        <v>329</v>
      </c>
    </row>
    <row r="112" spans="1:8" x14ac:dyDescent="0.25">
      <c r="C112" t="s">
        <v>58</v>
      </c>
      <c r="D112">
        <v>25.4</v>
      </c>
      <c r="G112">
        <f>D112*E112</f>
        <v>0</v>
      </c>
      <c r="H112">
        <f>D112*F112</f>
        <v>0</v>
      </c>
    </row>
    <row r="118" spans="7:9" x14ac:dyDescent="0.25">
      <c r="G118">
        <f>SUM(G16:G117)</f>
        <v>0</v>
      </c>
      <c r="H118">
        <f>SUM(H16:H117)</f>
        <v>0</v>
      </c>
      <c r="I118">
        <f>SUM(G118:H118)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4"/>
  <sheetViews>
    <sheetView topLeftCell="A79" workbookViewId="0">
      <selection activeCell="I107" sqref="I107:I108"/>
    </sheetView>
  </sheetViews>
  <sheetFormatPr defaultRowHeight="15" x14ac:dyDescent="0.25"/>
  <sheetData>
    <row r="2" spans="1:9" x14ac:dyDescent="0.25">
      <c r="A2" t="s">
        <v>277</v>
      </c>
    </row>
    <row r="4" spans="1:9" x14ac:dyDescent="0.25">
      <c r="A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0</v>
      </c>
      <c r="H4" s="4" t="s">
        <v>8</v>
      </c>
      <c r="I4" s="4" t="s">
        <v>2</v>
      </c>
    </row>
    <row r="7" spans="1:9" x14ac:dyDescent="0.25">
      <c r="A7" s="5" t="s">
        <v>69</v>
      </c>
    </row>
    <row r="8" spans="1:9" x14ac:dyDescent="0.25">
      <c r="A8" s="6" t="s">
        <v>70</v>
      </c>
    </row>
    <row r="9" spans="1:9" x14ac:dyDescent="0.25">
      <c r="A9" s="6" t="s">
        <v>9</v>
      </c>
    </row>
    <row r="11" spans="1:9" x14ac:dyDescent="0.25">
      <c r="A11" s="6" t="s">
        <v>57</v>
      </c>
    </row>
    <row r="12" spans="1:9" x14ac:dyDescent="0.25">
      <c r="A12" s="6" t="s">
        <v>71</v>
      </c>
    </row>
    <row r="13" spans="1:9" x14ac:dyDescent="0.25">
      <c r="A13" s="6" t="s">
        <v>53</v>
      </c>
    </row>
    <row r="14" spans="1:9" x14ac:dyDescent="0.25">
      <c r="A14" s="6" t="s">
        <v>72</v>
      </c>
    </row>
    <row r="15" spans="1:9" x14ac:dyDescent="0.25">
      <c r="A15" s="5" t="s">
        <v>73</v>
      </c>
    </row>
    <row r="18" spans="1:9" x14ac:dyDescent="0.25">
      <c r="C18" t="s">
        <v>12</v>
      </c>
      <c r="D18">
        <v>9.18</v>
      </c>
      <c r="G18">
        <f>D18*E18</f>
        <v>0</v>
      </c>
      <c r="H18">
        <f>D18*F18</f>
        <v>0</v>
      </c>
      <c r="I18">
        <f>SUM(G18:H18)</f>
        <v>0</v>
      </c>
    </row>
    <row r="21" spans="1:9" x14ac:dyDescent="0.25">
      <c r="A21" s="5" t="s">
        <v>294</v>
      </c>
    </row>
    <row r="22" spans="1:9" x14ac:dyDescent="0.25">
      <c r="A22" s="6" t="s">
        <v>295</v>
      </c>
    </row>
    <row r="23" spans="1:9" x14ac:dyDescent="0.25">
      <c r="A23" s="6" t="s">
        <v>9</v>
      </c>
    </row>
    <row r="25" spans="1:9" x14ac:dyDescent="0.25">
      <c r="A25" s="6" t="s">
        <v>57</v>
      </c>
    </row>
    <row r="26" spans="1:9" x14ac:dyDescent="0.25">
      <c r="A26" s="6" t="s">
        <v>71</v>
      </c>
    </row>
    <row r="27" spans="1:9" x14ac:dyDescent="0.25">
      <c r="A27" s="6" t="s">
        <v>127</v>
      </c>
    </row>
    <row r="28" spans="1:9" x14ac:dyDescent="0.25">
      <c r="A28" s="6" t="s">
        <v>128</v>
      </c>
    </row>
    <row r="29" spans="1:9" x14ac:dyDescent="0.25">
      <c r="A29" s="6" t="s">
        <v>292</v>
      </c>
    </row>
    <row r="30" spans="1:9" x14ac:dyDescent="0.25">
      <c r="A30" s="6" t="s">
        <v>296</v>
      </c>
    </row>
    <row r="31" spans="1:9" x14ac:dyDescent="0.25">
      <c r="A31" s="6" t="s">
        <v>297</v>
      </c>
    </row>
    <row r="32" spans="1:9" x14ac:dyDescent="0.25">
      <c r="A32" s="6" t="s">
        <v>298</v>
      </c>
    </row>
    <row r="33" spans="1:9" x14ac:dyDescent="0.25">
      <c r="A33" s="5" t="s">
        <v>299</v>
      </c>
    </row>
    <row r="36" spans="1:9" x14ac:dyDescent="0.25">
      <c r="C36" t="s">
        <v>14</v>
      </c>
      <c r="D36">
        <v>3</v>
      </c>
      <c r="G36">
        <f>D36*E36</f>
        <v>0</v>
      </c>
      <c r="H36">
        <f>D36*F36</f>
        <v>0</v>
      </c>
      <c r="I36">
        <f>SUM(G36:H36)</f>
        <v>0</v>
      </c>
    </row>
    <row r="38" spans="1:9" x14ac:dyDescent="0.25">
      <c r="A38" s="5" t="s">
        <v>330</v>
      </c>
    </row>
    <row r="39" spans="1:9" x14ac:dyDescent="0.25">
      <c r="A39" s="6" t="s">
        <v>331</v>
      </c>
    </row>
    <row r="40" spans="1:9" x14ac:dyDescent="0.25">
      <c r="A40" s="6" t="s">
        <v>9</v>
      </c>
    </row>
    <row r="42" spans="1:9" x14ac:dyDescent="0.25">
      <c r="A42" s="6" t="s">
        <v>57</v>
      </c>
    </row>
    <row r="43" spans="1:9" x14ac:dyDescent="0.25">
      <c r="A43" s="6" t="s">
        <v>71</v>
      </c>
    </row>
    <row r="44" spans="1:9" x14ac:dyDescent="0.25">
      <c r="A44" s="6" t="s">
        <v>127</v>
      </c>
    </row>
    <row r="45" spans="1:9" x14ac:dyDescent="0.25">
      <c r="A45" s="6" t="s">
        <v>128</v>
      </c>
    </row>
    <row r="46" spans="1:9" x14ac:dyDescent="0.25">
      <c r="A46" s="6" t="s">
        <v>292</v>
      </c>
    </row>
    <row r="47" spans="1:9" x14ac:dyDescent="0.25">
      <c r="A47" s="6" t="s">
        <v>296</v>
      </c>
    </row>
    <row r="48" spans="1:9" x14ac:dyDescent="0.25">
      <c r="A48" s="6" t="s">
        <v>297</v>
      </c>
    </row>
    <row r="49" spans="1:8" x14ac:dyDescent="0.25">
      <c r="A49" s="6" t="s">
        <v>332</v>
      </c>
    </row>
    <row r="50" spans="1:8" x14ac:dyDescent="0.25">
      <c r="A50" s="5" t="s">
        <v>333</v>
      </c>
    </row>
    <row r="52" spans="1:8" x14ac:dyDescent="0.25">
      <c r="C52" t="s">
        <v>14</v>
      </c>
      <c r="D52">
        <v>1</v>
      </c>
      <c r="G52">
        <f>D52*E52</f>
        <v>0</v>
      </c>
      <c r="H52">
        <f>D52*F52</f>
        <v>0</v>
      </c>
    </row>
    <row r="59" spans="1:8" x14ac:dyDescent="0.25">
      <c r="A59" s="5" t="s">
        <v>290</v>
      </c>
    </row>
    <row r="60" spans="1:8" x14ac:dyDescent="0.25">
      <c r="A60" s="6" t="s">
        <v>291</v>
      </c>
    </row>
    <row r="61" spans="1:8" x14ac:dyDescent="0.25">
      <c r="A61" s="6" t="s">
        <v>9</v>
      </c>
    </row>
    <row r="63" spans="1:8" x14ac:dyDescent="0.25">
      <c r="A63" s="6" t="s">
        <v>57</v>
      </c>
    </row>
    <row r="64" spans="1:8" x14ac:dyDescent="0.25">
      <c r="A64" s="6" t="s">
        <v>71</v>
      </c>
    </row>
    <row r="65" spans="1:9" x14ac:dyDescent="0.25">
      <c r="A65" s="6" t="s">
        <v>127</v>
      </c>
    </row>
    <row r="66" spans="1:9" x14ac:dyDescent="0.25">
      <c r="A66" s="6" t="s">
        <v>128</v>
      </c>
    </row>
    <row r="67" spans="1:9" x14ac:dyDescent="0.25">
      <c r="A67" s="6" t="s">
        <v>292</v>
      </c>
    </row>
    <row r="68" spans="1:9" x14ac:dyDescent="0.25">
      <c r="A68" s="6" t="s">
        <v>129</v>
      </c>
    </row>
    <row r="69" spans="1:9" x14ac:dyDescent="0.25">
      <c r="A69" s="6" t="s">
        <v>269</v>
      </c>
    </row>
    <row r="70" spans="1:9" x14ac:dyDescent="0.25">
      <c r="A70" s="6" t="s">
        <v>270</v>
      </c>
    </row>
    <row r="71" spans="1:9" x14ac:dyDescent="0.25">
      <c r="A71" s="5" t="s">
        <v>293</v>
      </c>
    </row>
    <row r="73" spans="1:9" x14ac:dyDescent="0.25">
      <c r="C73" t="s">
        <v>14</v>
      </c>
      <c r="D73">
        <v>2</v>
      </c>
      <c r="G73">
        <f>D73*E73</f>
        <v>0</v>
      </c>
      <c r="H73">
        <f>D73*F73</f>
        <v>0</v>
      </c>
      <c r="I73">
        <f>SUM(G73:H73)</f>
        <v>0</v>
      </c>
    </row>
    <row r="76" spans="1:9" x14ac:dyDescent="0.25">
      <c r="A76" s="5" t="s">
        <v>300</v>
      </c>
    </row>
    <row r="77" spans="1:9" x14ac:dyDescent="0.25">
      <c r="A77" s="6" t="s">
        <v>301</v>
      </c>
    </row>
    <row r="78" spans="1:9" x14ac:dyDescent="0.25">
      <c r="A78" s="6" t="s">
        <v>9</v>
      </c>
    </row>
    <row r="80" spans="1:9" x14ac:dyDescent="0.25">
      <c r="A80" s="6" t="s">
        <v>57</v>
      </c>
    </row>
    <row r="81" spans="1:9" x14ac:dyDescent="0.25">
      <c r="A81" s="6" t="s">
        <v>71</v>
      </c>
    </row>
    <row r="82" spans="1:9" x14ac:dyDescent="0.25">
      <c r="A82" s="6" t="s">
        <v>127</v>
      </c>
    </row>
    <row r="83" spans="1:9" x14ac:dyDescent="0.25">
      <c r="A83" s="6" t="s">
        <v>128</v>
      </c>
    </row>
    <row r="84" spans="1:9" x14ac:dyDescent="0.25">
      <c r="A84" s="6" t="s">
        <v>292</v>
      </c>
    </row>
    <row r="85" spans="1:9" x14ac:dyDescent="0.25">
      <c r="A85" s="6" t="s">
        <v>129</v>
      </c>
    </row>
    <row r="86" spans="1:9" x14ac:dyDescent="0.25">
      <c r="A86" s="6" t="s">
        <v>269</v>
      </c>
    </row>
    <row r="87" spans="1:9" x14ac:dyDescent="0.25">
      <c r="A87" s="6" t="s">
        <v>270</v>
      </c>
    </row>
    <row r="88" spans="1:9" x14ac:dyDescent="0.25">
      <c r="A88" s="5" t="s">
        <v>302</v>
      </c>
    </row>
    <row r="91" spans="1:9" x14ac:dyDescent="0.25">
      <c r="C91" t="s">
        <v>14</v>
      </c>
      <c r="D91">
        <v>2</v>
      </c>
      <c r="G91">
        <f>D91*E91</f>
        <v>0</v>
      </c>
      <c r="H91">
        <f>D91*F91</f>
        <v>0</v>
      </c>
      <c r="I91">
        <f>SUM(G91:H91)</f>
        <v>0</v>
      </c>
    </row>
    <row r="94" spans="1:9" x14ac:dyDescent="0.25">
      <c r="G94">
        <f>SUM(G17:G93)</f>
        <v>0</v>
      </c>
      <c r="H94">
        <f>SUM(H17:H93)</f>
        <v>0</v>
      </c>
      <c r="I94">
        <f>SUM(G94:H94)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3"/>
  <sheetViews>
    <sheetView topLeftCell="A82" workbookViewId="0">
      <selection activeCell="A21" sqref="A21:XFD24"/>
    </sheetView>
  </sheetViews>
  <sheetFormatPr defaultRowHeight="15" x14ac:dyDescent="0.25"/>
  <sheetData>
    <row r="2" spans="1:9" x14ac:dyDescent="0.25">
      <c r="A2" s="4" t="s">
        <v>279</v>
      </c>
    </row>
    <row r="4" spans="1:9" x14ac:dyDescent="0.25">
      <c r="A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0</v>
      </c>
      <c r="H4" s="4" t="s">
        <v>8</v>
      </c>
      <c r="I4" s="4" t="s">
        <v>2</v>
      </c>
    </row>
    <row r="6" spans="1:9" x14ac:dyDescent="0.25">
      <c r="A6" s="5" t="s">
        <v>79</v>
      </c>
    </row>
    <row r="7" spans="1:9" x14ac:dyDescent="0.25">
      <c r="A7" s="6" t="s">
        <v>80</v>
      </c>
    </row>
    <row r="8" spans="1:9" x14ac:dyDescent="0.25">
      <c r="A8" s="6" t="s">
        <v>9</v>
      </c>
    </row>
    <row r="10" spans="1:9" x14ac:dyDescent="0.25">
      <c r="A10" s="6" t="s">
        <v>57</v>
      </c>
    </row>
    <row r="11" spans="1:9" x14ac:dyDescent="0.25">
      <c r="A11" s="6" t="s">
        <v>74</v>
      </c>
    </row>
    <row r="12" spans="1:9" x14ac:dyDescent="0.25">
      <c r="A12" s="6" t="s">
        <v>75</v>
      </c>
    </row>
    <row r="13" spans="1:9" x14ac:dyDescent="0.25">
      <c r="A13" s="6" t="s">
        <v>76</v>
      </c>
    </row>
    <row r="14" spans="1:9" x14ac:dyDescent="0.25">
      <c r="A14" s="6" t="s">
        <v>81</v>
      </c>
    </row>
    <row r="15" spans="1:9" x14ac:dyDescent="0.25">
      <c r="A15" s="6" t="s">
        <v>82</v>
      </c>
    </row>
    <row r="16" spans="1:9" x14ac:dyDescent="0.25">
      <c r="A16" s="6" t="s">
        <v>83</v>
      </c>
    </row>
    <row r="17" spans="1:9" x14ac:dyDescent="0.25">
      <c r="A17" s="6" t="s">
        <v>77</v>
      </c>
    </row>
    <row r="18" spans="1:9" x14ac:dyDescent="0.25">
      <c r="A18" s="6" t="s">
        <v>78</v>
      </c>
    </row>
    <row r="19" spans="1:9" x14ac:dyDescent="0.25">
      <c r="A19" s="5" t="s">
        <v>84</v>
      </c>
    </row>
    <row r="22" spans="1:9" x14ac:dyDescent="0.25">
      <c r="C22" t="s">
        <v>12</v>
      </c>
      <c r="D22">
        <v>10</v>
      </c>
      <c r="G22">
        <f>D22*E22</f>
        <v>0</v>
      </c>
      <c r="H22">
        <f>D22*F22</f>
        <v>0</v>
      </c>
      <c r="I22">
        <f>SUM(G22:H22)</f>
        <v>0</v>
      </c>
    </row>
    <row r="25" spans="1:9" x14ac:dyDescent="0.25">
      <c r="A25" s="5" t="s">
        <v>85</v>
      </c>
    </row>
    <row r="26" spans="1:9" x14ac:dyDescent="0.25">
      <c r="A26" s="6" t="s">
        <v>86</v>
      </c>
    </row>
    <row r="27" spans="1:9" x14ac:dyDescent="0.25">
      <c r="A27" s="6" t="s">
        <v>9</v>
      </c>
    </row>
    <row r="29" spans="1:9" x14ac:dyDescent="0.25">
      <c r="A29" s="6" t="s">
        <v>57</v>
      </c>
    </row>
    <row r="30" spans="1:9" x14ac:dyDescent="0.25">
      <c r="A30" s="6" t="s">
        <v>74</v>
      </c>
    </row>
    <row r="31" spans="1:9" x14ac:dyDescent="0.25">
      <c r="A31" s="6" t="s">
        <v>75</v>
      </c>
    </row>
    <row r="32" spans="1:9" x14ac:dyDescent="0.25">
      <c r="A32" s="6" t="s">
        <v>87</v>
      </c>
    </row>
    <row r="33" spans="1:9" x14ac:dyDescent="0.25">
      <c r="A33" s="6" t="s">
        <v>88</v>
      </c>
    </row>
    <row r="34" spans="1:9" x14ac:dyDescent="0.25">
      <c r="A34" s="6" t="s">
        <v>89</v>
      </c>
    </row>
    <row r="35" spans="1:9" x14ac:dyDescent="0.25">
      <c r="A35" s="6" t="s">
        <v>90</v>
      </c>
    </row>
    <row r="36" spans="1:9" x14ac:dyDescent="0.25">
      <c r="A36" s="5" t="s">
        <v>91</v>
      </c>
    </row>
    <row r="39" spans="1:9" x14ac:dyDescent="0.25">
      <c r="C39" t="s">
        <v>12</v>
      </c>
      <c r="D39">
        <v>12</v>
      </c>
      <c r="G39">
        <f>D39*E39</f>
        <v>0</v>
      </c>
      <c r="H39">
        <f>D39*F39</f>
        <v>0</v>
      </c>
      <c r="I39">
        <f>SUM(G39:H39)</f>
        <v>0</v>
      </c>
    </row>
    <row r="45" spans="1:9" x14ac:dyDescent="0.25">
      <c r="A45" s="5" t="s">
        <v>121</v>
      </c>
    </row>
    <row r="46" spans="1:9" x14ac:dyDescent="0.25">
      <c r="A46" s="6" t="s">
        <v>122</v>
      </c>
    </row>
    <row r="47" spans="1:9" x14ac:dyDescent="0.25">
      <c r="A47" s="6" t="s">
        <v>9</v>
      </c>
    </row>
    <row r="49" spans="1:9" x14ac:dyDescent="0.25">
      <c r="A49" s="6" t="s">
        <v>57</v>
      </c>
    </row>
    <row r="50" spans="1:9" x14ac:dyDescent="0.25">
      <c r="A50" s="6" t="s">
        <v>74</v>
      </c>
    </row>
    <row r="51" spans="1:9" x14ac:dyDescent="0.25">
      <c r="A51" s="6" t="s">
        <v>123</v>
      </c>
    </row>
    <row r="52" spans="1:9" x14ac:dyDescent="0.25">
      <c r="A52" s="6" t="s">
        <v>124</v>
      </c>
    </row>
    <row r="53" spans="1:9" x14ac:dyDescent="0.25">
      <c r="A53" s="6" t="s">
        <v>125</v>
      </c>
    </row>
    <row r="54" spans="1:9" x14ac:dyDescent="0.25">
      <c r="A54" s="6" t="s">
        <v>78</v>
      </c>
    </row>
    <row r="55" spans="1:9" x14ac:dyDescent="0.25">
      <c r="A55" s="5" t="s">
        <v>126</v>
      </c>
    </row>
    <row r="58" spans="1:9" x14ac:dyDescent="0.25">
      <c r="C58" t="s">
        <v>12</v>
      </c>
      <c r="D58">
        <v>125</v>
      </c>
      <c r="G58">
        <f>D58*E58</f>
        <v>0</v>
      </c>
      <c r="H58">
        <f>D58*F58</f>
        <v>0</v>
      </c>
      <c r="I58">
        <f>SUM(G58:H58)</f>
        <v>0</v>
      </c>
    </row>
    <row r="67" spans="1:9" x14ac:dyDescent="0.25">
      <c r="A67" s="5" t="s">
        <v>245</v>
      </c>
    </row>
    <row r="68" spans="1:9" x14ac:dyDescent="0.25">
      <c r="A68" s="6" t="s">
        <v>246</v>
      </c>
    </row>
    <row r="69" spans="1:9" x14ac:dyDescent="0.25">
      <c r="A69" s="6" t="s">
        <v>9</v>
      </c>
    </row>
    <row r="71" spans="1:9" x14ac:dyDescent="0.25">
      <c r="A71" s="6" t="s">
        <v>57</v>
      </c>
    </row>
    <row r="72" spans="1:9" x14ac:dyDescent="0.25">
      <c r="A72" s="6" t="s">
        <v>74</v>
      </c>
    </row>
    <row r="73" spans="1:9" x14ac:dyDescent="0.25">
      <c r="A73" s="6" t="s">
        <v>247</v>
      </c>
    </row>
    <row r="74" spans="1:9" x14ac:dyDescent="0.25">
      <c r="A74" s="6" t="s">
        <v>248</v>
      </c>
    </row>
    <row r="75" spans="1:9" x14ac:dyDescent="0.25">
      <c r="A75" s="6" t="s">
        <v>249</v>
      </c>
    </row>
    <row r="76" spans="1:9" x14ac:dyDescent="0.25">
      <c r="A76" s="6" t="s">
        <v>250</v>
      </c>
    </row>
    <row r="77" spans="1:9" x14ac:dyDescent="0.25">
      <c r="A77" s="6" t="s">
        <v>251</v>
      </c>
    </row>
    <row r="78" spans="1:9" x14ac:dyDescent="0.25">
      <c r="A78" s="5" t="s">
        <v>252</v>
      </c>
    </row>
    <row r="80" spans="1:9" x14ac:dyDescent="0.25">
      <c r="C80" t="s">
        <v>12</v>
      </c>
      <c r="D80">
        <v>10</v>
      </c>
      <c r="G80">
        <f>D80*E80</f>
        <v>0</v>
      </c>
      <c r="H80">
        <f>D80*F80</f>
        <v>0</v>
      </c>
      <c r="I80">
        <f>SUM(G80:H80)</f>
        <v>0</v>
      </c>
    </row>
    <row r="83" spans="7:9" x14ac:dyDescent="0.25">
      <c r="G83">
        <f>SUM(G21:G82)</f>
        <v>0</v>
      </c>
      <c r="H83">
        <f>SUM(H21:H82)</f>
        <v>0</v>
      </c>
      <c r="I83">
        <f>SUM(G83:H83)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Összesítő</vt:lpstr>
      <vt:lpstr>15.</vt:lpstr>
      <vt:lpstr>21.</vt:lpstr>
      <vt:lpstr>35.</vt:lpstr>
      <vt:lpstr>36.</vt:lpstr>
      <vt:lpstr>41.</vt:lpstr>
      <vt:lpstr>43.</vt:lpstr>
      <vt:lpstr>44.</vt:lpstr>
      <vt:lpstr>47.</vt:lpstr>
      <vt:lpstr>48.</vt:lpstr>
      <vt:lpstr>61.</vt:lpstr>
      <vt:lpstr>62.</vt:lpstr>
    </vt:vector>
  </TitlesOfParts>
  <Company>WXPEE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Felhasználó</cp:lastModifiedBy>
  <cp:lastPrinted>2016-03-12T14:38:31Z</cp:lastPrinted>
  <dcterms:created xsi:type="dcterms:W3CDTF">2016-03-05T10:27:49Z</dcterms:created>
  <dcterms:modified xsi:type="dcterms:W3CDTF">2017-10-06T13:46:11Z</dcterms:modified>
</cp:coreProperties>
</file>